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Выгрузка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<sst xmlns="http://schemas.openxmlformats.org/spreadsheetml/2006/main" count="151" uniqueCount="140">
  <si>
    <t xml:space="preserve">  ДОХОДЫ</t>
  </si>
  <si>
    <t xml:space="preserve">    Платежи населения</t>
  </si>
  <si>
    <t xml:space="preserve">      социальный наем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</si>
  <si>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</si>
  <si>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</si>
  <si>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</si>
  <si>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</si>
  <si>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</si>
  <si>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</si>
  <si>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 (без учета на ОДН)</t>
  </si>
  <si>
    <t xml:space="preserve">    Поступления от прочей деятельности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</si>
  <si>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</si>
  <si>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</si>
  <si>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</si>
  <si>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</si>
  <si>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</si>
  <si>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</si>
  <si>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2. Ремонт и обслуживание внутридомового оборудования, в т.ч.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</si>
  <si>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</si>
  <si>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</si>
  <si>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</si>
  <si>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</si>
  <si>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</si>
  <si>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</si>
  <si>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</si>
  <si>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</si>
  <si>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</si>
  <si>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4.3. расходы по обслуживанию работников (канц. товары, повыш. квалификации, охрана труда и т.д.)</t>
  </si>
  <si>
    <t xml:space="preserve">      5. Прочие прямые затраты (услуги банка, РРКЦ и т.д.)</t>
  </si>
  <si>
    <t xml:space="preserve">      7. Прочие расходы (аренда транспорта, помещения, ком. услуги офисного помещения, ГСМ и т.д.)</t>
  </si>
  <si>
    <t xml:space="preserve">      8. Электроснабжение на ОДН</t>
  </si>
  <si>
    <t xml:space="preserve">      9. Водоснабжение на ОДН</t>
  </si>
  <si>
    <t xml:space="preserve">    Сбор, вывоз и захоронение ТКО</t>
  </si>
  <si>
    <t>начислено, тыс. руб.</t>
  </si>
  <si>
    <t>оплачено, тыс. руб.</t>
  </si>
  <si>
    <t xml:space="preserve">      прочие платежи населения (членские взносы)</t>
  </si>
  <si>
    <t xml:space="preserve">      прочие платежи населения (адресные программы)</t>
  </si>
  <si>
    <t>Дата заполнения/ внесения изменений</t>
  </si>
  <si>
    <t>Дата начала отчетного периода</t>
  </si>
  <si>
    <t>Дата окончания отчетного периода</t>
  </si>
  <si>
    <t>Авансовые платежи потребителей (на начало периода)</t>
  </si>
  <si>
    <t>тыс.руб.</t>
  </si>
  <si>
    <t>ОТЧЕТ НО ТСЖ "Владимирское" за 2019 год</t>
  </si>
  <si>
    <t>01.01.2019 г.</t>
  </si>
  <si>
    <t>31.12.2019 г.</t>
  </si>
  <si>
    <t xml:space="preserve">      6. Внеэксплуатационные расходы (налоги, сбори и др. платежи), в т.ч.</t>
  </si>
  <si>
    <t xml:space="preserve">        3.1. материалы, в т.ч.</t>
  </si>
  <si>
    <t xml:space="preserve">        2.4. услуги сторонних организаций, в т.ч.</t>
  </si>
  <si>
    <t xml:space="preserve">        2.1. материалы, в т.ч.</t>
  </si>
  <si>
    <t xml:space="preserve">        4.4. расходы по организации работ (содержания производ. мастерских, охрана имущества, ком. услуги, уборка служб. помещений), в т.ч.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</si>
  <si>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т.д.), в т.ч.</t>
  </si>
  <si>
    <t>ИП Литуев И.П.</t>
  </si>
  <si>
    <t xml:space="preserve">        1.4. услуги сторонних организаций, в т.ч.</t>
  </si>
  <si>
    <t xml:space="preserve">ИП Первухин М.Ф. </t>
  </si>
  <si>
    <t>Рег. РУ (сайт)</t>
  </si>
  <si>
    <t>гос пошлина в суд при взыскании долгов</t>
  </si>
  <si>
    <t>пеня, гос пошлина по суду АО "БСК"</t>
  </si>
  <si>
    <t xml:space="preserve">СВК </t>
  </si>
  <si>
    <t>ФОТ СВК + отчисления во внебюджетные фонды</t>
  </si>
  <si>
    <t>Прочие платежи</t>
  </si>
  <si>
    <t>налог при УСН</t>
  </si>
  <si>
    <t>возврат займа</t>
  </si>
  <si>
    <t xml:space="preserve">      содержание и ремонт лифтового хозяйства </t>
  </si>
  <si>
    <t xml:space="preserve">      электроснабжение на ОДН </t>
  </si>
  <si>
    <t xml:space="preserve">      водоснабжение на ОДН </t>
  </si>
  <si>
    <t>предоставление моп в возмездное пользование</t>
  </si>
  <si>
    <t xml:space="preserve">      капитальный ремонт  </t>
  </si>
  <si>
    <t xml:space="preserve">      содержание и ремонт  жилых помещений население </t>
  </si>
  <si>
    <t>услуги связи персонала</t>
  </si>
  <si>
    <t>услуги нотариуса</t>
  </si>
  <si>
    <t>гос пошлина в ифнс</t>
  </si>
  <si>
    <t>расходы на проезд персонала</t>
  </si>
  <si>
    <t>расходы на топливо газонокосилка и снегоуборщик</t>
  </si>
  <si>
    <t>лопаты, кувалда, швабра, метла, топор, уровень, фонарь, ведра</t>
  </si>
  <si>
    <t>изолента, смазка, электроды, шайбы, болты, зубило, гайки, леска для триммера, пена, крепление и пр.</t>
  </si>
  <si>
    <t>краска, кисточки, растворитель</t>
  </si>
  <si>
    <t>услуги почты</t>
  </si>
  <si>
    <t>юридические услуги</t>
  </si>
  <si>
    <t>выписки из уфрс</t>
  </si>
  <si>
    <t>отправка файлов по эл каналам связи</t>
  </si>
  <si>
    <t>личинки, замки, скобы, ручки</t>
  </si>
  <si>
    <t>Задолженность потребителей (на конец периода жилые помещения)</t>
  </si>
  <si>
    <t>Задолженность потребителей (на конец периода нежилые помещения)</t>
  </si>
  <si>
    <r>
      <t> </t>
    </r>
    <r>
      <rPr>
        <sz val="10"/>
        <color indexed="8"/>
        <rFont val="Times New Roman"/>
        <family val="1"/>
      </rPr>
      <t>Информация о наличии претензий по качеству выполненных работ (оказанных услуг)</t>
    </r>
  </si>
  <si>
    <t>ед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</si>
  <si>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</si>
  <si>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</si>
  <si>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</si>
  <si>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</si>
  <si>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</si>
  <si>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</si>
  <si>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</si>
  <si>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</si>
  <si>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Руководитель управляющей организации   управляющий Гломозденко В.И.                                                </t>
  </si>
  <si>
    <t xml:space="preserve">                     (должность, Ф.И.О.)                                                                                М.П.                                         (подпись)</t>
  </si>
  <si>
    <t xml:space="preserve">возврат ошибочно перечисленнных денежных средств </t>
  </si>
  <si>
    <t>тыс. руб.</t>
  </si>
  <si>
    <t>Задолженность потребителей (на начало периода) (предоставление моп в возмездное пользование)</t>
  </si>
  <si>
    <t>Задолженность потребителей (на начало периода) нежилые помещения)</t>
  </si>
  <si>
    <t>Задолженность потребителей (на начало периода) жилые помещения)</t>
  </si>
  <si>
    <t>Задолженность потребителей (на конец периода) (предоставление моп в возмездное пользование)</t>
  </si>
  <si>
    <t>перечисление на спец счета кап ремонта (ошибочно перечиленные от потребителей на основной расчетный счет)</t>
  </si>
  <si>
    <t>возврат подотчетных сумм, удержание из зп, возмещение юр. услуг</t>
  </si>
  <si>
    <t>насос</t>
  </si>
  <si>
    <t>видеокамеры</t>
  </si>
  <si>
    <t>датчики</t>
  </si>
  <si>
    <t>сантехнические товары</t>
  </si>
  <si>
    <t>электротовары</t>
  </si>
  <si>
    <t>то системы пс и ду</t>
  </si>
  <si>
    <t>проведение оценки соответствия лифтов</t>
  </si>
  <si>
    <t>то системы видеонаблюдения, шлагбаума, установка модуля управления шлагбаумом</t>
  </si>
  <si>
    <t>водоснабжение и водоотведение при опрессовке</t>
  </si>
  <si>
    <t>обучение персонала</t>
  </si>
  <si>
    <t>получение дубликатов документов услуги мрск-центра</t>
  </si>
  <si>
    <t>страховка лифтов</t>
  </si>
  <si>
    <t>то домофонной сети</t>
  </si>
  <si>
    <t>испытание электрооборудования</t>
  </si>
  <si>
    <t>соль</t>
  </si>
  <si>
    <t>колеса</t>
  </si>
  <si>
    <t>инструменты</t>
  </si>
  <si>
    <t xml:space="preserve">бытовая химия </t>
  </si>
  <si>
    <t>доска, брус</t>
  </si>
  <si>
    <t>аренда штробореза</t>
  </si>
  <si>
    <t>доводчики, урны</t>
  </si>
  <si>
    <t>ступень, паропет</t>
  </si>
  <si>
    <t>смр лестничных клеток, окончательный расчет)</t>
  </si>
  <si>
    <t>механизированная уборка снега, вывоз снега</t>
  </si>
  <si>
    <t>услуги связи</t>
  </si>
  <si>
    <t>поиск сотрудников, объявление в газете</t>
  </si>
  <si>
    <t>спец оценка условий труда</t>
  </si>
  <si>
    <t>журнал</t>
  </si>
  <si>
    <t xml:space="preserve"> годовой доступ к интернет-сервису, информационные услуги</t>
  </si>
  <si>
    <t>картриджи, прочие расходные материалы</t>
  </si>
  <si>
    <t>интернет</t>
  </si>
  <si>
    <t>обслуживание программы 1 С</t>
  </si>
  <si>
    <t>обслуживание программы Парус</t>
  </si>
  <si>
    <t>продление лицензии программы Парус</t>
  </si>
  <si>
    <t>восстановление операционной системы</t>
  </si>
  <si>
    <t>за статистическую справку по % инфляции</t>
  </si>
  <si>
    <t xml:space="preserve">      услуги сторонних организаций оплата ООО ТК "Экотранс" долг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</si>
</sst>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9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8"/>
      <name val="Arial Rounded MT Bold"/>
      <family val="2"/>
    </font>
    <font>
      <sz val="10"/>
      <name val="Arial Rounded MT Bold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Fill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164" fontId="3" fillId="33" borderId="10" xfId="0" applyNumberFormat="1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6" fillId="36" borderId="11" xfId="0" applyFont="1" applyFill="1" applyBorder="1" applyAlignment="1" applyProtection="1">
      <alignment vertical="center" wrapText="1"/>
      <protection/>
    </xf>
    <xf numFmtId="0" fontId="0" fillId="36" borderId="12" xfId="0" applyFill="1" applyBorder="1" applyAlignment="1" applyProtection="1">
      <alignment wrapText="1"/>
      <protection/>
    </xf>
    <xf numFmtId="0" fontId="0" fillId="36" borderId="12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46" fillId="0" borderId="13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7" fillId="0" borderId="16" xfId="0" applyFont="1" applyBorder="1" applyAlignment="1">
      <alignment/>
    </xf>
    <xf numFmtId="0" fontId="9" fillId="37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6" fillId="0" borderId="14" xfId="0" applyFont="1" applyBorder="1" applyAlignment="1">
      <alignment horizontal="right" vertical="center" wrapText="1"/>
    </xf>
    <xf numFmtId="165" fontId="0" fillId="0" borderId="0" xfId="0" applyNumberFormat="1" applyFill="1" applyAlignment="1" applyProtection="1">
      <alignment/>
      <protection/>
    </xf>
    <xf numFmtId="0" fontId="47" fillId="0" borderId="13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8" fillId="0" borderId="21" xfId="0" applyFont="1" applyFill="1" applyBorder="1" applyAlignment="1" applyProtection="1">
      <alignment vertical="center" wrapText="1"/>
      <protection/>
    </xf>
    <xf numFmtId="0" fontId="12" fillId="0" borderId="18" xfId="0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/>
      <protection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164" fontId="8" fillId="0" borderId="27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5" fontId="8" fillId="0" borderId="12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5" fontId="8" fillId="0" borderId="10" xfId="0" applyNumberFormat="1" applyFont="1" applyFill="1" applyBorder="1" applyAlignment="1" applyProtection="1">
      <alignment horizontal="left" vertical="center" wrapText="1"/>
      <protection/>
    </xf>
    <xf numFmtId="170" fontId="0" fillId="0" borderId="10" xfId="0" applyNumberForma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2" fontId="0" fillId="0" borderId="28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2" fontId="5" fillId="0" borderId="28" xfId="0" applyNumberFormat="1" applyFont="1" applyFill="1" applyBorder="1" applyAlignment="1" applyProtection="1">
      <alignment horizontal="center"/>
      <protection/>
    </xf>
    <xf numFmtId="2" fontId="5" fillId="0" borderId="29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C3C3C"/>
      <rgbColor rgb="0099CCFF"/>
      <rgbColor rgb="00CCCCFF"/>
      <rgbColor rgb="0000FF00"/>
      <rgbColor rgb="0033CC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0">
      <selection activeCell="F20" sqref="F20:F25"/>
    </sheetView>
  </sheetViews>
  <sheetFormatPr defaultColWidth="9.140625" defaultRowHeight="15"/>
  <cols>
    <col min="1" max="1" width="60.140625" style="0" customWidth="1"/>
    <col min="2" max="2" width="15.00390625" style="0" customWidth="1"/>
    <col min="3" max="3" width="12.00390625" style="0" customWidth="1"/>
    <col min="5" max="5" width="9.7109375" style="0" bestFit="1" customWidth="1"/>
    <col min="6" max="6" width="15.140625" style="0" customWidth="1"/>
  </cols>
  <sheetData>
    <row r="1" spans="1:3" ht="18.75" customHeight="1">
      <c r="A1" s="12" t="s">
        <v>42</v>
      </c>
      <c r="B1" s="13"/>
      <c r="C1" s="13"/>
    </row>
    <row r="2" spans="1:3" ht="18.75" customHeight="1">
      <c r="A2" s="13"/>
      <c r="B2" s="13"/>
      <c r="C2" s="13"/>
    </row>
    <row r="3" spans="1:3" ht="18.75" customHeight="1">
      <c r="A3" s="48" t="s">
        <v>37</v>
      </c>
      <c r="B3" s="49">
        <v>43839</v>
      </c>
      <c r="C3" s="48"/>
    </row>
    <row r="4" spans="1:3" ht="20.25" customHeight="1">
      <c r="A4" s="50" t="s">
        <v>38</v>
      </c>
      <c r="B4" s="51" t="s">
        <v>43</v>
      </c>
      <c r="C4" s="48"/>
    </row>
    <row r="5" spans="1:3" ht="22.5" customHeight="1">
      <c r="A5" s="50" t="s">
        <v>39</v>
      </c>
      <c r="B5" s="51" t="s">
        <v>44</v>
      </c>
      <c r="C5" s="48"/>
    </row>
    <row r="6" spans="1:3" ht="18.75" customHeight="1" thickBot="1">
      <c r="A6" s="52"/>
      <c r="B6" s="53"/>
      <c r="C6" s="54"/>
    </row>
    <row r="7" spans="1:3" ht="18.75" customHeight="1" thickBot="1">
      <c r="A7" s="55"/>
      <c r="B7" s="56" t="s">
        <v>41</v>
      </c>
      <c r="C7" s="57"/>
    </row>
    <row r="8" spans="1:3" ht="15.75" customHeight="1">
      <c r="A8" s="58" t="s">
        <v>40</v>
      </c>
      <c r="B8" s="59">
        <v>189.122</v>
      </c>
      <c r="C8" s="60" t="s">
        <v>96</v>
      </c>
    </row>
    <row r="9" spans="1:3" ht="24.75" customHeight="1">
      <c r="A9" s="61" t="s">
        <v>99</v>
      </c>
      <c r="B9" s="62">
        <v>1126.272</v>
      </c>
      <c r="C9" s="60" t="s">
        <v>96</v>
      </c>
    </row>
    <row r="10" spans="1:3" ht="23.25" customHeight="1">
      <c r="A10" s="61" t="s">
        <v>98</v>
      </c>
      <c r="B10" s="62">
        <v>461.919</v>
      </c>
      <c r="C10" s="60" t="s">
        <v>96</v>
      </c>
    </row>
    <row r="11" spans="1:3" ht="28.5" customHeight="1">
      <c r="A11" s="61" t="s">
        <v>97</v>
      </c>
      <c r="B11" s="59">
        <v>219.926</v>
      </c>
      <c r="C11" s="60" t="s">
        <v>96</v>
      </c>
    </row>
    <row r="12" spans="1:3" ht="30.75" thickBot="1">
      <c r="A12" s="14"/>
      <c r="B12" s="15" t="s">
        <v>33</v>
      </c>
      <c r="C12" s="16" t="s">
        <v>34</v>
      </c>
    </row>
    <row r="13" spans="1:6" ht="15">
      <c r="A13" s="6" t="s">
        <v>0</v>
      </c>
      <c r="B13" s="2">
        <f>B14+B30</f>
        <v>6769.8060000000005</v>
      </c>
      <c r="C13" s="1">
        <f>C14+C30</f>
        <v>6839.159000000001</v>
      </c>
      <c r="F13" s="4"/>
    </row>
    <row r="14" spans="1:3" ht="15">
      <c r="A14" s="7" t="s">
        <v>1</v>
      </c>
      <c r="B14" s="2">
        <f>SUM(B15:B29)</f>
        <v>5686.9580000000005</v>
      </c>
      <c r="C14" s="1">
        <f>SUM(C15:C29)</f>
        <v>5595.838000000001</v>
      </c>
    </row>
    <row r="15" spans="1:3" ht="15">
      <c r="A15" s="9" t="s">
        <v>67</v>
      </c>
      <c r="B15" s="1">
        <v>4160.645</v>
      </c>
      <c r="C15" s="10">
        <v>4198.786</v>
      </c>
    </row>
    <row r="16" spans="1:3" ht="15">
      <c r="A16" s="9" t="s">
        <v>64</v>
      </c>
      <c r="B16" s="1"/>
      <c r="C16" s="1"/>
    </row>
    <row r="17" spans="1:3" ht="15">
      <c r="A17" s="9" t="s">
        <v>63</v>
      </c>
      <c r="B17" s="63">
        <v>750.3</v>
      </c>
      <c r="C17" s="1">
        <v>681.791</v>
      </c>
    </row>
    <row r="18" spans="1:3" ht="15">
      <c r="A18" s="9" t="s">
        <v>62</v>
      </c>
      <c r="B18" s="1"/>
      <c r="C18" s="1"/>
    </row>
    <row r="19" spans="1:3" ht="15">
      <c r="A19" s="9" t="s">
        <v>2</v>
      </c>
      <c r="B19" s="1"/>
      <c r="C19" s="1"/>
    </row>
    <row r="20" spans="1:5" ht="15">
      <c r="A20" s="9" t="s">
        <v>66</v>
      </c>
      <c r="B20" s="1"/>
      <c r="C20" s="1"/>
      <c r="E20" s="3"/>
    </row>
    <row r="21" spans="1:3" ht="15">
      <c r="A21" s="5" t="s">
        <v>3</v>
      </c>
      <c r="B21" s="1"/>
      <c r="C21" s="1"/>
    </row>
    <row r="22" spans="1:3" ht="15">
      <c r="A22" s="5" t="s">
        <v>4</v>
      </c>
      <c r="B22" s="1"/>
      <c r="C22" s="1"/>
    </row>
    <row r="23" spans="1:6" ht="15">
      <c r="A23" s="5" t="s">
        <v>5</v>
      </c>
      <c r="B23" s="1"/>
      <c r="C23" s="1"/>
      <c r="F23" s="64"/>
    </row>
    <row r="24" spans="1:3" ht="15">
      <c r="A24" s="5" t="s">
        <v>6</v>
      </c>
      <c r="B24" s="1"/>
      <c r="C24" s="1"/>
    </row>
    <row r="25" spans="1:3" ht="15">
      <c r="A25" s="5" t="s">
        <v>7</v>
      </c>
      <c r="B25" s="1"/>
      <c r="C25" s="1"/>
    </row>
    <row r="26" spans="1:3" ht="15">
      <c r="A26" s="5" t="s">
        <v>8</v>
      </c>
      <c r="B26" s="1"/>
      <c r="C26" s="1"/>
    </row>
    <row r="27" spans="1:3" ht="15">
      <c r="A27" s="5" t="s">
        <v>9</v>
      </c>
      <c r="B27" s="1"/>
      <c r="C27" s="1"/>
    </row>
    <row r="28" spans="1:5" ht="15">
      <c r="A28" s="9" t="s">
        <v>35</v>
      </c>
      <c r="B28" s="1">
        <v>484.909</v>
      </c>
      <c r="C28" s="1">
        <v>455.47</v>
      </c>
      <c r="E28" s="3"/>
    </row>
    <row r="29" spans="1:5" ht="15">
      <c r="A29" s="9" t="s">
        <v>36</v>
      </c>
      <c r="B29" s="1">
        <v>291.104</v>
      </c>
      <c r="C29" s="1">
        <v>259.791</v>
      </c>
      <c r="E29" s="3"/>
    </row>
    <row r="30" spans="1:3" ht="15">
      <c r="A30" s="7" t="s">
        <v>10</v>
      </c>
      <c r="B30" s="1">
        <f>SUM(B31:B33)</f>
        <v>1082.848</v>
      </c>
      <c r="C30" s="1">
        <f>SUM(C31:C33)</f>
        <v>1243.321</v>
      </c>
    </row>
    <row r="31" spans="1:3" ht="15">
      <c r="A31" s="9" t="s">
        <v>61</v>
      </c>
      <c r="B31" s="1"/>
      <c r="C31" s="1"/>
    </row>
    <row r="32" spans="1:3" ht="15">
      <c r="A32" s="9" t="s">
        <v>65</v>
      </c>
      <c r="B32" s="1">
        <v>1082.848</v>
      </c>
      <c r="C32" s="1">
        <v>1121.415</v>
      </c>
    </row>
    <row r="33" spans="1:3" ht="30">
      <c r="A33" s="9" t="s">
        <v>102</v>
      </c>
      <c r="B33" s="1"/>
      <c r="C33" s="1">
        <v>121.906</v>
      </c>
    </row>
    <row r="34" spans="1:3" ht="15">
      <c r="A34" s="9"/>
      <c r="B34" s="69" t="s">
        <v>34</v>
      </c>
      <c r="C34" s="66"/>
    </row>
    <row r="35" spans="1:3" ht="15">
      <c r="A35" s="6" t="s">
        <v>11</v>
      </c>
      <c r="B35" s="73">
        <f>B36</f>
        <v>6809.977000000001</v>
      </c>
      <c r="C35" s="72"/>
    </row>
    <row r="36" spans="1:3" ht="15">
      <c r="A36" s="7" t="s">
        <v>12</v>
      </c>
      <c r="B36" s="73">
        <f>B37+B44+B63+B83+B109+B110+B115+B116+B117+B118+B120+B122</f>
        <v>6809.977000000001</v>
      </c>
      <c r="C36" s="72"/>
    </row>
    <row r="37" spans="1:4" ht="29.25" customHeight="1">
      <c r="A37" s="8" t="s">
        <v>13</v>
      </c>
      <c r="B37" s="71">
        <f>SUM(B38:C41)</f>
        <v>228.30899999999997</v>
      </c>
      <c r="C37" s="72"/>
      <c r="D37" s="3"/>
    </row>
    <row r="38" spans="1:3" ht="15">
      <c r="A38" s="5" t="s">
        <v>14</v>
      </c>
      <c r="B38" s="65">
        <v>0</v>
      </c>
      <c r="C38" s="66"/>
    </row>
    <row r="39" spans="1:3" ht="30">
      <c r="A39" s="5" t="s">
        <v>15</v>
      </c>
      <c r="B39" s="65">
        <v>0</v>
      </c>
      <c r="C39" s="66"/>
    </row>
    <row r="40" spans="1:3" ht="15">
      <c r="A40" s="5" t="s">
        <v>16</v>
      </c>
      <c r="B40" s="65">
        <v>0</v>
      </c>
      <c r="C40" s="66"/>
    </row>
    <row r="41" spans="1:3" ht="15">
      <c r="A41" s="9" t="s">
        <v>52</v>
      </c>
      <c r="B41" s="71">
        <f>B42+B43</f>
        <v>228.30899999999997</v>
      </c>
      <c r="C41" s="72"/>
    </row>
    <row r="42" spans="1:3" ht="15">
      <c r="A42" s="9" t="s">
        <v>51</v>
      </c>
      <c r="B42" s="65">
        <v>188.759</v>
      </c>
      <c r="C42" s="66"/>
    </row>
    <row r="43" spans="1:6" ht="15">
      <c r="A43" s="9" t="s">
        <v>53</v>
      </c>
      <c r="B43" s="65">
        <v>39.55</v>
      </c>
      <c r="C43" s="66"/>
      <c r="F43" s="64"/>
    </row>
    <row r="44" spans="1:6" ht="30">
      <c r="A44" s="8" t="s">
        <v>17</v>
      </c>
      <c r="B44" s="73">
        <f>SUM(B45+B51+B52+B53)</f>
        <v>1989.407</v>
      </c>
      <c r="C44" s="72"/>
      <c r="F44" s="11"/>
    </row>
    <row r="45" spans="1:3" ht="15">
      <c r="A45" s="9" t="s">
        <v>48</v>
      </c>
      <c r="B45" s="73">
        <f>SUM(B46:C50)</f>
        <v>214.518</v>
      </c>
      <c r="C45" s="72"/>
    </row>
    <row r="46" spans="1:3" ht="15">
      <c r="A46" s="9" t="s">
        <v>103</v>
      </c>
      <c r="B46" s="67">
        <v>113.77</v>
      </c>
      <c r="C46" s="68"/>
    </row>
    <row r="47" spans="1:3" ht="15">
      <c r="A47" s="9" t="s">
        <v>104</v>
      </c>
      <c r="B47" s="67">
        <v>7.88</v>
      </c>
      <c r="C47" s="68"/>
    </row>
    <row r="48" spans="1:3" ht="15">
      <c r="A48" s="9" t="s">
        <v>105</v>
      </c>
      <c r="B48" s="67">
        <v>3.894</v>
      </c>
      <c r="C48" s="68"/>
    </row>
    <row r="49" spans="1:3" ht="15">
      <c r="A49" s="9" t="s">
        <v>106</v>
      </c>
      <c r="B49" s="67">
        <v>38.395</v>
      </c>
      <c r="C49" s="68"/>
    </row>
    <row r="50" spans="1:3" ht="15">
      <c r="A50" s="9" t="s">
        <v>107</v>
      </c>
      <c r="B50" s="67">
        <v>50.579</v>
      </c>
      <c r="C50" s="68"/>
    </row>
    <row r="51" spans="1:3" ht="30">
      <c r="A51" s="5" t="s">
        <v>18</v>
      </c>
      <c r="B51" s="65">
        <v>991.179</v>
      </c>
      <c r="C51" s="66"/>
    </row>
    <row r="52" spans="1:3" ht="15">
      <c r="A52" s="5" t="s">
        <v>19</v>
      </c>
      <c r="B52" s="65">
        <v>299.336</v>
      </c>
      <c r="C52" s="66"/>
    </row>
    <row r="53" spans="1:3" ht="15">
      <c r="A53" s="9" t="s">
        <v>47</v>
      </c>
      <c r="B53" s="73">
        <f>SUM(B54:C62)</f>
        <v>484.3740000000001</v>
      </c>
      <c r="C53" s="74"/>
    </row>
    <row r="54" spans="1:3" ht="15">
      <c r="A54" s="9" t="s">
        <v>108</v>
      </c>
      <c r="B54" s="67">
        <v>39</v>
      </c>
      <c r="C54" s="68"/>
    </row>
    <row r="55" spans="1:3" ht="15">
      <c r="A55" s="9" t="s">
        <v>109</v>
      </c>
      <c r="B55" s="67">
        <v>31.644</v>
      </c>
      <c r="C55" s="68"/>
    </row>
    <row r="56" spans="1:3" ht="30">
      <c r="A56" s="9" t="s">
        <v>110</v>
      </c>
      <c r="B56" s="67">
        <v>245.11</v>
      </c>
      <c r="C56" s="68"/>
    </row>
    <row r="57" spans="1:3" ht="15">
      <c r="A57" s="9" t="s">
        <v>111</v>
      </c>
      <c r="B57" s="67">
        <v>14.213</v>
      </c>
      <c r="C57" s="68"/>
    </row>
    <row r="58" spans="1:3" ht="15">
      <c r="A58" s="9" t="s">
        <v>112</v>
      </c>
      <c r="B58" s="67">
        <v>6</v>
      </c>
      <c r="C58" s="68"/>
    </row>
    <row r="59" spans="1:3" ht="15">
      <c r="A59" s="9" t="s">
        <v>113</v>
      </c>
      <c r="B59" s="67">
        <v>0.432</v>
      </c>
      <c r="C59" s="68"/>
    </row>
    <row r="60" spans="1:3" ht="15">
      <c r="A60" s="9" t="s">
        <v>114</v>
      </c>
      <c r="B60" s="67">
        <v>2.3</v>
      </c>
      <c r="C60" s="68"/>
    </row>
    <row r="61" spans="1:3" ht="15">
      <c r="A61" s="9" t="s">
        <v>115</v>
      </c>
      <c r="B61" s="67">
        <v>103.534</v>
      </c>
      <c r="C61" s="68"/>
    </row>
    <row r="62" spans="1:3" ht="15">
      <c r="A62" s="9" t="s">
        <v>116</v>
      </c>
      <c r="B62" s="67">
        <v>42.141</v>
      </c>
      <c r="C62" s="68"/>
    </row>
    <row r="63" spans="1:3" ht="32.25" customHeight="1">
      <c r="A63" s="8" t="s">
        <v>20</v>
      </c>
      <c r="B63" s="71">
        <f>B64+B78+B79+B80</f>
        <v>1420.177</v>
      </c>
      <c r="C63" s="72"/>
    </row>
    <row r="64" spans="1:3" ht="15">
      <c r="A64" s="5" t="s">
        <v>46</v>
      </c>
      <c r="B64" s="71">
        <f>SUM(B65:C77)</f>
        <v>303.419</v>
      </c>
      <c r="C64" s="72"/>
    </row>
    <row r="65" spans="1:3" ht="15">
      <c r="A65" s="9" t="s">
        <v>117</v>
      </c>
      <c r="B65" s="65">
        <v>15.1</v>
      </c>
      <c r="C65" s="66"/>
    </row>
    <row r="66" spans="1:3" ht="15">
      <c r="A66" s="9" t="s">
        <v>118</v>
      </c>
      <c r="B66" s="65">
        <v>11.76</v>
      </c>
      <c r="C66" s="66"/>
    </row>
    <row r="67" spans="1:3" ht="15">
      <c r="A67" s="9" t="s">
        <v>119</v>
      </c>
      <c r="B67" s="65">
        <v>48.239</v>
      </c>
      <c r="C67" s="66"/>
    </row>
    <row r="68" spans="1:3" ht="15">
      <c r="A68" s="9" t="s">
        <v>120</v>
      </c>
      <c r="B68" s="65">
        <v>78.965</v>
      </c>
      <c r="C68" s="66"/>
    </row>
    <row r="69" spans="1:3" ht="15">
      <c r="A69" s="9" t="s">
        <v>121</v>
      </c>
      <c r="B69" s="65">
        <v>10.6</v>
      </c>
      <c r="C69" s="66"/>
    </row>
    <row r="70" spans="1:3" ht="15">
      <c r="A70" s="9" t="s">
        <v>122</v>
      </c>
      <c r="B70" s="65">
        <v>7.4</v>
      </c>
      <c r="C70" s="66"/>
    </row>
    <row r="71" spans="1:3" ht="15">
      <c r="A71" s="9" t="s">
        <v>123</v>
      </c>
      <c r="B71" s="65">
        <v>16.855</v>
      </c>
      <c r="C71" s="66"/>
    </row>
    <row r="72" spans="1:3" ht="30">
      <c r="A72" s="9" t="s">
        <v>74</v>
      </c>
      <c r="B72" s="65">
        <v>30.569</v>
      </c>
      <c r="C72" s="66"/>
    </row>
    <row r="73" spans="1:3" ht="15">
      <c r="A73" s="9" t="s">
        <v>80</v>
      </c>
      <c r="B73" s="65">
        <v>11.109</v>
      </c>
      <c r="C73" s="66"/>
    </row>
    <row r="74" spans="1:3" ht="15">
      <c r="A74" s="9" t="s">
        <v>75</v>
      </c>
      <c r="B74" s="65">
        <v>17.638</v>
      </c>
      <c r="C74" s="66"/>
    </row>
    <row r="75" spans="1:3" ht="15">
      <c r="A75" s="9" t="s">
        <v>72</v>
      </c>
      <c r="B75" s="65">
        <v>8.914</v>
      </c>
      <c r="C75" s="66"/>
    </row>
    <row r="76" spans="1:3" ht="15">
      <c r="A76" s="9" t="s">
        <v>73</v>
      </c>
      <c r="B76" s="65">
        <v>11.07</v>
      </c>
      <c r="C76" s="66"/>
    </row>
    <row r="77" spans="1:3" ht="15">
      <c r="A77" s="9" t="s">
        <v>124</v>
      </c>
      <c r="B77" s="65">
        <v>35.2</v>
      </c>
      <c r="C77" s="66"/>
    </row>
    <row r="78" spans="1:3" ht="45">
      <c r="A78" s="5" t="s">
        <v>21</v>
      </c>
      <c r="B78" s="65">
        <v>764.491</v>
      </c>
      <c r="C78" s="66"/>
    </row>
    <row r="79" spans="1:3" ht="15">
      <c r="A79" s="5" t="s">
        <v>22</v>
      </c>
      <c r="B79" s="65">
        <v>228.354</v>
      </c>
      <c r="C79" s="66"/>
    </row>
    <row r="80" spans="1:3" ht="15">
      <c r="A80" s="5" t="s">
        <v>23</v>
      </c>
      <c r="B80" s="71">
        <f>SUM(B81:C82)</f>
        <v>123.913</v>
      </c>
      <c r="C80" s="72"/>
    </row>
    <row r="81" spans="1:3" ht="15">
      <c r="A81" s="9" t="s">
        <v>125</v>
      </c>
      <c r="B81" s="65">
        <v>55.663</v>
      </c>
      <c r="C81" s="66"/>
    </row>
    <row r="82" spans="1:3" ht="15">
      <c r="A82" s="9" t="s">
        <v>126</v>
      </c>
      <c r="B82" s="65">
        <v>68.25</v>
      </c>
      <c r="C82" s="66"/>
    </row>
    <row r="83" spans="1:3" ht="15">
      <c r="A83" s="8" t="s">
        <v>24</v>
      </c>
      <c r="B83" s="73">
        <f>B84+B85+B86+B87+B100</f>
        <v>1158.9430000000002</v>
      </c>
      <c r="C83" s="72"/>
    </row>
    <row r="84" spans="1:3" ht="15">
      <c r="A84" s="5" t="s">
        <v>25</v>
      </c>
      <c r="B84" s="65">
        <v>699.076</v>
      </c>
      <c r="C84" s="66"/>
    </row>
    <row r="85" spans="1:3" ht="15">
      <c r="A85" s="5" t="s">
        <v>26</v>
      </c>
      <c r="B85" s="65">
        <v>210.033</v>
      </c>
      <c r="C85" s="66"/>
    </row>
    <row r="86" spans="1:3" ht="30">
      <c r="A86" s="5" t="s">
        <v>27</v>
      </c>
      <c r="B86" s="71">
        <v>24.23</v>
      </c>
      <c r="C86" s="72"/>
    </row>
    <row r="87" spans="1:3" ht="45">
      <c r="A87" s="9" t="s">
        <v>49</v>
      </c>
      <c r="B87" s="71">
        <f>SUM(B88:C99)</f>
        <v>166.097</v>
      </c>
      <c r="C87" s="72"/>
    </row>
    <row r="88" spans="1:3" ht="15">
      <c r="A88" s="9" t="s">
        <v>127</v>
      </c>
      <c r="B88" s="65">
        <v>20.697</v>
      </c>
      <c r="C88" s="66"/>
    </row>
    <row r="89" spans="1:3" ht="15">
      <c r="A89" s="9" t="s">
        <v>68</v>
      </c>
      <c r="B89" s="65">
        <v>11.135</v>
      </c>
      <c r="C89" s="66"/>
    </row>
    <row r="90" spans="1:3" ht="15">
      <c r="A90" s="9" t="s">
        <v>71</v>
      </c>
      <c r="B90" s="67">
        <v>19</v>
      </c>
      <c r="C90" s="68"/>
    </row>
    <row r="91" spans="1:3" ht="15">
      <c r="A91" s="9" t="s">
        <v>78</v>
      </c>
      <c r="B91" s="67">
        <v>0.81</v>
      </c>
      <c r="C91" s="68"/>
    </row>
    <row r="92" spans="1:3" ht="15">
      <c r="A92" s="9" t="s">
        <v>76</v>
      </c>
      <c r="B92" s="67">
        <v>5.334</v>
      </c>
      <c r="C92" s="68"/>
    </row>
    <row r="93" spans="1:3" ht="15">
      <c r="A93" s="9" t="s">
        <v>79</v>
      </c>
      <c r="B93" s="67">
        <v>3.02</v>
      </c>
      <c r="C93" s="68"/>
    </row>
    <row r="94" spans="1:3" ht="15">
      <c r="A94" s="9" t="s">
        <v>128</v>
      </c>
      <c r="B94" s="65">
        <v>2.369</v>
      </c>
      <c r="C94" s="66"/>
    </row>
    <row r="95" spans="1:3" ht="15">
      <c r="A95" s="9" t="s">
        <v>129</v>
      </c>
      <c r="B95" s="65">
        <v>14</v>
      </c>
      <c r="C95" s="66"/>
    </row>
    <row r="96" spans="1:3" ht="15">
      <c r="A96" s="9" t="s">
        <v>77</v>
      </c>
      <c r="B96" s="65">
        <v>51.5</v>
      </c>
      <c r="C96" s="66"/>
    </row>
    <row r="97" spans="1:3" ht="15">
      <c r="A97" s="9" t="s">
        <v>130</v>
      </c>
      <c r="B97" s="65">
        <v>14.586</v>
      </c>
      <c r="C97" s="66"/>
    </row>
    <row r="98" spans="1:3" ht="15">
      <c r="A98" s="9" t="s">
        <v>131</v>
      </c>
      <c r="B98" s="65">
        <v>14.16</v>
      </c>
      <c r="C98" s="66"/>
    </row>
    <row r="99" spans="1:3" ht="15">
      <c r="A99" s="9" t="s">
        <v>132</v>
      </c>
      <c r="B99" s="65">
        <v>9.486</v>
      </c>
      <c r="C99" s="66"/>
    </row>
    <row r="100" spans="1:3" ht="45">
      <c r="A100" s="9" t="s">
        <v>50</v>
      </c>
      <c r="B100" s="73">
        <f>SUM(B101:C108)</f>
        <v>59.507</v>
      </c>
      <c r="C100" s="72"/>
    </row>
    <row r="101" spans="1:3" ht="15">
      <c r="A101" s="9" t="s">
        <v>133</v>
      </c>
      <c r="B101" s="67">
        <v>36</v>
      </c>
      <c r="C101" s="68"/>
    </row>
    <row r="102" spans="1:3" ht="15">
      <c r="A102" s="9" t="s">
        <v>134</v>
      </c>
      <c r="B102" s="67">
        <v>9.5</v>
      </c>
      <c r="C102" s="68"/>
    </row>
    <row r="103" spans="1:3" ht="15">
      <c r="A103" s="9" t="s">
        <v>135</v>
      </c>
      <c r="B103" s="67">
        <v>1.8</v>
      </c>
      <c r="C103" s="68"/>
    </row>
    <row r="104" spans="1:3" ht="15">
      <c r="A104" s="9" t="s">
        <v>136</v>
      </c>
      <c r="B104" s="67">
        <v>2.31</v>
      </c>
      <c r="C104" s="68"/>
    </row>
    <row r="105" spans="1:3" ht="15">
      <c r="A105" s="9" t="s">
        <v>137</v>
      </c>
      <c r="B105" s="67">
        <v>2</v>
      </c>
      <c r="C105" s="68"/>
    </row>
    <row r="106" spans="1:3" ht="15">
      <c r="A106" s="9" t="s">
        <v>54</v>
      </c>
      <c r="B106" s="67">
        <v>2.897</v>
      </c>
      <c r="C106" s="68"/>
    </row>
    <row r="107" spans="1:3" ht="15">
      <c r="A107" s="9" t="s">
        <v>70</v>
      </c>
      <c r="B107" s="67">
        <v>0.8</v>
      </c>
      <c r="C107" s="68"/>
    </row>
    <row r="108" spans="1:3" ht="15">
      <c r="A108" s="9" t="s">
        <v>69</v>
      </c>
      <c r="B108" s="67">
        <v>4.2</v>
      </c>
      <c r="C108" s="68"/>
    </row>
    <row r="109" spans="1:3" ht="15">
      <c r="A109" s="5" t="s">
        <v>28</v>
      </c>
      <c r="B109" s="71">
        <v>138.824</v>
      </c>
      <c r="C109" s="72"/>
    </row>
    <row r="110" spans="1:3" ht="30">
      <c r="A110" s="5" t="s">
        <v>45</v>
      </c>
      <c r="B110" s="71">
        <f>SUM(B111:C114)</f>
        <v>215.31199999999998</v>
      </c>
      <c r="C110" s="72"/>
    </row>
    <row r="111" spans="1:3" ht="15">
      <c r="A111" s="9" t="s">
        <v>138</v>
      </c>
      <c r="B111" s="65">
        <v>0.61</v>
      </c>
      <c r="C111" s="66"/>
    </row>
    <row r="112" spans="1:3" ht="15">
      <c r="A112" s="9" t="s">
        <v>55</v>
      </c>
      <c r="B112" s="65">
        <v>17.39</v>
      </c>
      <c r="C112" s="66"/>
    </row>
    <row r="113" spans="1:3" ht="15">
      <c r="A113" s="9" t="s">
        <v>56</v>
      </c>
      <c r="B113" s="65">
        <v>18.278</v>
      </c>
      <c r="C113" s="66"/>
    </row>
    <row r="114" spans="1:3" ht="15">
      <c r="A114" s="9" t="s">
        <v>60</v>
      </c>
      <c r="B114" s="65">
        <v>179.034</v>
      </c>
      <c r="C114" s="66"/>
    </row>
    <row r="115" spans="1:3" ht="30">
      <c r="A115" s="5" t="s">
        <v>29</v>
      </c>
      <c r="B115" s="65">
        <v>0</v>
      </c>
      <c r="C115" s="66"/>
    </row>
    <row r="116" spans="1:3" ht="15">
      <c r="A116" s="5" t="s">
        <v>30</v>
      </c>
      <c r="B116" s="71">
        <v>645.323</v>
      </c>
      <c r="C116" s="72"/>
    </row>
    <row r="117" spans="1:3" ht="15">
      <c r="A117" s="5" t="s">
        <v>31</v>
      </c>
      <c r="B117" s="65">
        <v>0</v>
      </c>
      <c r="C117" s="66"/>
    </row>
    <row r="118" spans="1:3" ht="15">
      <c r="A118" s="7" t="s">
        <v>32</v>
      </c>
      <c r="B118" s="71">
        <f>B119</f>
        <v>86.087</v>
      </c>
      <c r="C118" s="72"/>
    </row>
    <row r="119" spans="1:3" ht="30">
      <c r="A119" s="9" t="s">
        <v>139</v>
      </c>
      <c r="B119" s="69">
        <v>86.087</v>
      </c>
      <c r="C119" s="70"/>
    </row>
    <row r="120" spans="1:3" ht="15">
      <c r="A120" s="17" t="s">
        <v>57</v>
      </c>
      <c r="B120" s="71">
        <f>B121</f>
        <v>809.14</v>
      </c>
      <c r="C120" s="72"/>
    </row>
    <row r="121" spans="1:3" ht="15">
      <c r="A121" s="9" t="s">
        <v>58</v>
      </c>
      <c r="B121" s="65">
        <v>809.14</v>
      </c>
      <c r="C121" s="66"/>
    </row>
    <row r="122" spans="1:3" ht="15">
      <c r="A122" s="18" t="s">
        <v>59</v>
      </c>
      <c r="B122" s="71">
        <f>B123+B124</f>
        <v>118.455</v>
      </c>
      <c r="C122" s="72"/>
    </row>
    <row r="123" spans="1:3" ht="15">
      <c r="A123" s="9" t="s">
        <v>95</v>
      </c>
      <c r="B123" s="65">
        <v>12.295</v>
      </c>
      <c r="C123" s="66"/>
    </row>
    <row r="124" spans="1:5" ht="30">
      <c r="A124" s="9" t="s">
        <v>101</v>
      </c>
      <c r="B124" s="65">
        <v>106.16</v>
      </c>
      <c r="C124" s="66"/>
      <c r="E124" s="43"/>
    </row>
    <row r="125" ht="15.75" thickBot="1"/>
    <row r="126" spans="1:3" ht="15">
      <c r="A126" s="19" t="s">
        <v>40</v>
      </c>
      <c r="B126" s="20">
        <v>137.715</v>
      </c>
      <c r="C126" s="21" t="s">
        <v>96</v>
      </c>
    </row>
    <row r="127" spans="1:3" ht="15">
      <c r="A127" s="22" t="s">
        <v>81</v>
      </c>
      <c r="B127" s="23">
        <v>901.126</v>
      </c>
      <c r="C127" s="24" t="s">
        <v>96</v>
      </c>
    </row>
    <row r="128" spans="1:3" ht="15">
      <c r="A128" s="22" t="s">
        <v>82</v>
      </c>
      <c r="B128" s="23">
        <v>582.444</v>
      </c>
      <c r="C128" s="24" t="s">
        <v>96</v>
      </c>
    </row>
    <row r="129" spans="1:3" ht="26.25" thickBot="1">
      <c r="A129" s="46" t="s">
        <v>100</v>
      </c>
      <c r="B129" s="47">
        <v>219.681</v>
      </c>
      <c r="C129" s="26" t="s">
        <v>96</v>
      </c>
    </row>
    <row r="130" spans="1:3" ht="15.75" thickBot="1">
      <c r="A130" s="27"/>
      <c r="B130" s="28"/>
      <c r="C130" s="29"/>
    </row>
    <row r="131" spans="1:3" ht="15">
      <c r="A131" s="30" t="s">
        <v>83</v>
      </c>
      <c r="B131" s="42" t="s">
        <v>84</v>
      </c>
      <c r="C131" s="21"/>
    </row>
    <row r="132" spans="1:3" ht="15">
      <c r="A132" s="31" t="s">
        <v>85</v>
      </c>
      <c r="B132" s="23">
        <v>0</v>
      </c>
      <c r="C132" s="24"/>
    </row>
    <row r="133" spans="1:3" ht="15">
      <c r="A133" s="31" t="s">
        <v>86</v>
      </c>
      <c r="B133" s="23">
        <v>0</v>
      </c>
      <c r="C133" s="24"/>
    </row>
    <row r="134" spans="1:3" ht="15">
      <c r="A134" s="31" t="s">
        <v>87</v>
      </c>
      <c r="B134" s="23">
        <v>0</v>
      </c>
      <c r="C134" s="24"/>
    </row>
    <row r="135" spans="1:3" ht="15.75" thickBot="1">
      <c r="A135" s="32" t="s">
        <v>88</v>
      </c>
      <c r="B135" s="25">
        <v>0</v>
      </c>
      <c r="C135" s="26"/>
    </row>
    <row r="136" spans="1:3" ht="15.75" thickBot="1">
      <c r="A136" s="33"/>
      <c r="B136" s="34"/>
      <c r="C136" s="35"/>
    </row>
    <row r="137" spans="1:3" ht="27.75" customHeight="1">
      <c r="A137" s="44" t="s">
        <v>89</v>
      </c>
      <c r="B137" s="42" t="s">
        <v>84</v>
      </c>
      <c r="C137" s="21"/>
    </row>
    <row r="138" spans="1:3" ht="15">
      <c r="A138" s="36" t="s">
        <v>90</v>
      </c>
      <c r="B138" s="23">
        <v>27</v>
      </c>
      <c r="C138" s="24"/>
    </row>
    <row r="139" spans="1:3" ht="15">
      <c r="A139" s="36" t="s">
        <v>91</v>
      </c>
      <c r="B139" s="23">
        <v>16</v>
      </c>
      <c r="C139" s="24"/>
    </row>
    <row r="140" spans="1:3" ht="30" customHeight="1" thickBot="1">
      <c r="A140" s="45" t="s">
        <v>92</v>
      </c>
      <c r="B140" s="25">
        <v>318.623</v>
      </c>
      <c r="C140" s="26" t="s">
        <v>96</v>
      </c>
    </row>
    <row r="142" spans="1:2" ht="15">
      <c r="A142" s="37"/>
      <c r="B142" s="38"/>
    </row>
    <row r="143" spans="1:2" ht="15">
      <c r="A143" s="39" t="s">
        <v>93</v>
      </c>
      <c r="B143" s="38"/>
    </row>
    <row r="144" spans="1:2" ht="15">
      <c r="A144" s="40" t="s">
        <v>94</v>
      </c>
      <c r="B144" s="41"/>
    </row>
  </sheetData>
  <sheetProtection formatCells="0" formatColumns="0" formatRows="0" insertColumns="0" insertRows="0" insertHyperlinks="0" deleteColumns="0" deleteRows="0" sort="0" autoFilter="0" pivotTables="0"/>
  <mergeCells count="91">
    <mergeCell ref="B114:C114"/>
    <mergeCell ref="B106:C106"/>
    <mergeCell ref="B77:C77"/>
    <mergeCell ref="B105:C105"/>
    <mergeCell ref="B100:C100"/>
    <mergeCell ref="B94:C94"/>
    <mergeCell ref="B109:C109"/>
    <mergeCell ref="B111:C111"/>
    <mergeCell ref="B62:C62"/>
    <mergeCell ref="B70:C70"/>
    <mergeCell ref="B82:C82"/>
    <mergeCell ref="B65:C65"/>
    <mergeCell ref="B79:C79"/>
    <mergeCell ref="B80:C80"/>
    <mergeCell ref="B49:C49"/>
    <mergeCell ref="B97:C97"/>
    <mergeCell ref="B104:C104"/>
    <mergeCell ref="B99:C99"/>
    <mergeCell ref="B50:C50"/>
    <mergeCell ref="B101:C101"/>
    <mergeCell ref="B102:C102"/>
    <mergeCell ref="B103:C103"/>
    <mergeCell ref="B93:C93"/>
    <mergeCell ref="B51:C51"/>
    <mergeCell ref="B42:C42"/>
    <mergeCell ref="B71:C71"/>
    <mergeCell ref="B47:C47"/>
    <mergeCell ref="B43:C43"/>
    <mergeCell ref="B56:C56"/>
    <mergeCell ref="B81:C81"/>
    <mergeCell ref="B48:C48"/>
    <mergeCell ref="B68:C68"/>
    <mergeCell ref="B69:C69"/>
    <mergeCell ref="B45:C45"/>
    <mergeCell ref="B54:C54"/>
    <mergeCell ref="B46:C46"/>
    <mergeCell ref="B66:C66"/>
    <mergeCell ref="B55:C55"/>
    <mergeCell ref="B67:C67"/>
    <mergeCell ref="B88:C88"/>
    <mergeCell ref="B53:C53"/>
    <mergeCell ref="B63:C63"/>
    <mergeCell ref="B64:C64"/>
    <mergeCell ref="B78:C78"/>
    <mergeCell ref="B34:C34"/>
    <mergeCell ref="B35:C35"/>
    <mergeCell ref="B36:C36"/>
    <mergeCell ref="B37:C37"/>
    <mergeCell ref="B38:C38"/>
    <mergeCell ref="B52:C52"/>
    <mergeCell ref="B39:C39"/>
    <mergeCell ref="B40:C40"/>
    <mergeCell ref="B41:C41"/>
    <mergeCell ref="B44:C44"/>
    <mergeCell ref="B110:C110"/>
    <mergeCell ref="B115:C115"/>
    <mergeCell ref="B90:C90"/>
    <mergeCell ref="B75:C75"/>
    <mergeCell ref="B76:C76"/>
    <mergeCell ref="B72:C72"/>
    <mergeCell ref="B98:C98"/>
    <mergeCell ref="B95:C95"/>
    <mergeCell ref="B112:C112"/>
    <mergeCell ref="B113:C113"/>
    <mergeCell ref="B87:C87"/>
    <mergeCell ref="B89:C89"/>
    <mergeCell ref="B108:C108"/>
    <mergeCell ref="B107:C107"/>
    <mergeCell ref="B57:C57"/>
    <mergeCell ref="B73:C73"/>
    <mergeCell ref="B58:C58"/>
    <mergeCell ref="B59:C59"/>
    <mergeCell ref="B60:C60"/>
    <mergeCell ref="B61:C61"/>
    <mergeCell ref="B122:C122"/>
    <mergeCell ref="B123:C123"/>
    <mergeCell ref="B124:C124"/>
    <mergeCell ref="B118:C118"/>
    <mergeCell ref="B120:C120"/>
    <mergeCell ref="B116:C116"/>
    <mergeCell ref="B117:C117"/>
    <mergeCell ref="B74:C74"/>
    <mergeCell ref="B92:C92"/>
    <mergeCell ref="B96:C96"/>
    <mergeCell ref="B91:C91"/>
    <mergeCell ref="B119:C119"/>
    <mergeCell ref="B121:C121"/>
    <mergeCell ref="B83:C83"/>
    <mergeCell ref="B84:C84"/>
    <mergeCell ref="B85:C85"/>
    <mergeCell ref="B86:C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Selma: Budget</dc:creator>
  <cp:keywords/>
  <dc:description>ÐžÐ¢Ð§Ð•Ð¢ ÐÐž Ð¢Ð¡Ð– "Ð’Ð»Ð°Ð´Ð¸Ð¼Ð¸Ñ€ÑÐºÐ¾Ðµ" Ð³Ð¾Ñ€Ð¾Ð´ÑÐºÐ¾Ð¹ Ð¾ÐºÑ€ÑƒÐ³ "Ð“Ð¾Ñ€Ð¾Ð´ Ð‘ÐµÐ»Ð³Ð¾Ñ€Ð¾Ð´"</dc:description>
  <cp:lastModifiedBy>2</cp:lastModifiedBy>
  <cp:lastPrinted>2020-01-06T15:36:36Z</cp:lastPrinted>
  <dcterms:created xsi:type="dcterms:W3CDTF">2019-05-16T13:39:24Z</dcterms:created>
  <dcterms:modified xsi:type="dcterms:W3CDTF">2020-01-10T11:05:46Z</dcterms:modified>
  <cp:category/>
  <cp:version/>
  <cp:contentType/>
  <cp:contentStatus/>
</cp:coreProperties>
</file>