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0"/>
  </bookViews>
  <sheets>
    <sheet name="Выгрузк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<sst xmlns="http://schemas.openxmlformats.org/spreadsheetml/2006/main" count="197" uniqueCount="185">
  <si>
    <t xml:space="preserve">  ДОХОДЫ</t>
  </si>
  <si>
    <t xml:space="preserve">    Платежи населения</t>
  </si>
  <si>
    <t xml:space="preserve">      социальный наем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</si>
  <si>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</si>
  <si>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</si>
  <si>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</si>
  <si>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</si>
  <si>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</si>
  <si>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</si>
  <si>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 (без учета на ОДН)</t>
  </si>
  <si>
    <t xml:space="preserve">    Поступления от прочей деятельности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</si>
  <si>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</si>
  <si>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</si>
  <si>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</si>
  <si>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</si>
  <si>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</si>
  <si>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</si>
  <si>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2. Ремонт и обслуживание внутридомового оборудования, в т.ч.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</si>
  <si>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</si>
  <si>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</si>
  <si>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</si>
  <si>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</si>
  <si>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</si>
  <si>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</si>
  <si>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</si>
  <si>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</si>
  <si>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4.3. расходы по обслуживанию работников (канц. товары, повыш. квалификации, охрана труда и т.д.)</t>
  </si>
  <si>
    <t xml:space="preserve">      5. Прочие прямые затраты (услуги банка, РРКЦ и т.д.)</t>
  </si>
  <si>
    <t xml:space="preserve">      7. Прочие расходы (аренда транспорта, помещения, ком. услуги офисного помещения, ГСМ и т.д.)</t>
  </si>
  <si>
    <t xml:space="preserve">      8. Электроснабжение на ОДН</t>
  </si>
  <si>
    <t xml:space="preserve">      9. Водоснабжение на ОДН</t>
  </si>
  <si>
    <t xml:space="preserve">    Сбор, вывоз и захоронение ТКО</t>
  </si>
  <si>
    <t>начислено, тыс. руб.</t>
  </si>
  <si>
    <t>оплачено, тыс. руб.</t>
  </si>
  <si>
    <t xml:space="preserve">      прочие платежи населения (членские взносы)</t>
  </si>
  <si>
    <t>Дата заполнения/ внесения изменений</t>
  </si>
  <si>
    <t>Дата начала отчетного периода</t>
  </si>
  <si>
    <t>Дата окончания отчетного периода</t>
  </si>
  <si>
    <t>Авансовые платежи потребителей (на начало периода)</t>
  </si>
  <si>
    <t>тыс.руб.</t>
  </si>
  <si>
    <t>Белстат (за справку)</t>
  </si>
  <si>
    <t xml:space="preserve">      6. Внеэксплуатационные расходы (налоги, сбори и др. платежи), в т.ч.</t>
  </si>
  <si>
    <t xml:space="preserve">        3.1. материалы, в т.ч.</t>
  </si>
  <si>
    <t>ООО "Белгородторгснаб" (соль)</t>
  </si>
  <si>
    <t xml:space="preserve">        2.4. услуги сторонних организаций, в т.ч.</t>
  </si>
  <si>
    <t xml:space="preserve">        2.1. материалы, в т.ч.</t>
  </si>
  <si>
    <t xml:space="preserve">        4.4. расходы по организации работ (содержания производ. мастерских, охрана имущества, ком. услуги, уборка служб. помещений), в т.ч.</t>
  </si>
  <si>
    <t>АО "ВымпелКом" (услуги связи)</t>
  </si>
  <si>
    <t>ГУП Белгородской области Белгородский Водоканал (водоснабжение при опрессовке)</t>
  </si>
  <si>
    <t>ООО "Зима" (поиск сотрудников)</t>
  </si>
  <si>
    <t>ООО "Инфорум" (интернет)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</si>
  <si>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т.д.), в т.ч.</t>
  </si>
  <si>
    <t>ИП Зарубин А.Ф. (обслуживание программы Парус)</t>
  </si>
  <si>
    <t xml:space="preserve">        1.4. услуги сторонних организаций, в т.ч.</t>
  </si>
  <si>
    <t>ИП Рыбалченко А.И. (то системы видеонаблюдения, шлагбаума)</t>
  </si>
  <si>
    <t>ИП Черных А.С. (механизированная уборка снега)</t>
  </si>
  <si>
    <t>ООО "Ковчег" (восстановление операционной системы)</t>
  </si>
  <si>
    <t>ООО "Компания Термомир" (сантех товары)</t>
  </si>
  <si>
    <t>ООО "Расходные материалы (картриджи, канц товары)</t>
  </si>
  <si>
    <t>Рег. РУ (сайт)</t>
  </si>
  <si>
    <t>РЕСО-Гарантия (страховка лифтов)</t>
  </si>
  <si>
    <t>ООО "ЦИТО" (то домофонной сети)</t>
  </si>
  <si>
    <t>ООО "Электрум" (электротовары)</t>
  </si>
  <si>
    <t>ООО "Белэкспертлифт" (проведение оценки соответствия лифтов)</t>
  </si>
  <si>
    <t>МЦФЭР (журнал)</t>
  </si>
  <si>
    <t>ООО "Парусник" (продление лицензии программы Парус)</t>
  </si>
  <si>
    <t>гос пошлина в суд при взыскании долгов</t>
  </si>
  <si>
    <t>пеня, гос пошлина по суду АО "БСК"</t>
  </si>
  <si>
    <t xml:space="preserve">СВК </t>
  </si>
  <si>
    <t>ФОТ СВК + отчисления во внебюджетные фонды</t>
  </si>
  <si>
    <t>Прочие платежи</t>
  </si>
  <si>
    <t>налог при УСН</t>
  </si>
  <si>
    <t>возврат займа</t>
  </si>
  <si>
    <t xml:space="preserve">      содержание и ремонт лифтового хозяйства </t>
  </si>
  <si>
    <t xml:space="preserve">      электроснабжение на ОДН </t>
  </si>
  <si>
    <t>возврат подотчетных сумм</t>
  </si>
  <si>
    <t xml:space="preserve">      водоснабжение на ОДН </t>
  </si>
  <si>
    <t>предоставление моп в возмездное пользование</t>
  </si>
  <si>
    <t xml:space="preserve">      капитальный ремонт  </t>
  </si>
  <si>
    <t xml:space="preserve">      содержание и ремонт  жилых помещений население </t>
  </si>
  <si>
    <t>услуги нотариуса</t>
  </si>
  <si>
    <t>расходы на проезд персонала</t>
  </si>
  <si>
    <t>расходы на топливо газонокосилка и снегоуборщик</t>
  </si>
  <si>
    <t>изолента, смазка, электроды, шайбы, болты, зубило, гайки, леска для триммера, пена, крепление и пр.</t>
  </si>
  <si>
    <t>краска, кисточки, растворитель</t>
  </si>
  <si>
    <t>услуги почты</t>
  </si>
  <si>
    <t>юридические услуги</t>
  </si>
  <si>
    <t>выписки из уфрс</t>
  </si>
  <si>
    <t>отправка файлов по эл каналам связи</t>
  </si>
  <si>
    <t>Задолженность потребителей (на конец периода жилые помещения)</t>
  </si>
  <si>
    <t>Задолженность потребителей (на конец периода нежилые помещения)</t>
  </si>
  <si>
    <t xml:space="preserve">Руководитель управляющей организации   управляющий Гломозденко В.И.                                                </t>
  </si>
  <si>
    <t xml:space="preserve">                     (должность, Ф.И.О.)                                                                                М.П.                                         (подпись)</t>
  </si>
  <si>
    <t>тыс. руб.</t>
  </si>
  <si>
    <t>Задолженность потребителей (на начало периода) (предоставление моп в возмездное пользование)</t>
  </si>
  <si>
    <t>Задолженность потребителей (на начало периода) нежилые помещения)</t>
  </si>
  <si>
    <t>Задолженность потребителей (на начало периода) жилые помещения)</t>
  </si>
  <si>
    <t>Задолженность потребителей (на конец периода) (предоставление моп в возмездное пользование)</t>
  </si>
  <si>
    <t>перечисление на спец счета кап ремонта (ошибочно перечиленные от потребителей на основной расчетный счет)</t>
  </si>
  <si>
    <t>ОТЧЕТ НО ТСЖ "Владимирское" за 2020 год</t>
  </si>
  <si>
    <t>01.01.2020 г.</t>
  </si>
  <si>
    <t>31.12.2020 г.</t>
  </si>
  <si>
    <t xml:space="preserve">возврат  денежных средств собственнику по и/л </t>
  </si>
  <si>
    <t>ООО "АРТ ЛОГОТИП" (защитные маски)</t>
  </si>
  <si>
    <t>ООО "Байкал - Сервис" (транспортно-экспедиционные услуги)</t>
  </si>
  <si>
    <t>ООО "БелИнженерСтрой" то системы ПС и ДУ</t>
  </si>
  <si>
    <t xml:space="preserve">ООО "Белинфоналог" </t>
  </si>
  <si>
    <t>ООО "АДВАНТА-М (колесная опора)</t>
  </si>
  <si>
    <t>ООО "ВсеИнструменты" (краска)</t>
  </si>
  <si>
    <t>ООО "ВсеИнструменты" (инстумент, насос, компрессор)</t>
  </si>
  <si>
    <t>ООО "ДНС Ритейл" (расходные материалы)</t>
  </si>
  <si>
    <t>ИП Афонин Е.Ф. (флаги)</t>
  </si>
  <si>
    <t>ИП Дорошкевич Н.П. (сантехничексие товары)</t>
  </si>
  <si>
    <t>ИП Есина Е.Н. (тряпки, средство от маркера)</t>
  </si>
  <si>
    <t>ИП Ефимов С.Ф. (панель)</t>
  </si>
  <si>
    <t>ИП Запорожская Н.В. (поверка теплосчетчика, устранение аварии)</t>
  </si>
  <si>
    <t>ИП Кожухов Н.Д. (рейка)</t>
  </si>
  <si>
    <t>ИП Костенко И.И. (аренда вышки)</t>
  </si>
  <si>
    <t>ИП Молчанова Е.В. (пружины, замки)</t>
  </si>
  <si>
    <t>ИП Наумов Г.Е. (то системы видеонаблюдения, шлагбаума)</t>
  </si>
  <si>
    <t>ИП Первухин М.Ф. (герметизация стыков 36В 61-62)</t>
  </si>
  <si>
    <t>ООО "КРАСНЫЙ ШАР" (табличка)</t>
  </si>
  <si>
    <t>ООО "Лунда" (насосы)</t>
  </si>
  <si>
    <t>ООО "М-Холдинг" (краска)</t>
  </si>
  <si>
    <t>НОЧУ ОДПО "Актион-МЦФЭР" (повышение квалификации)</t>
  </si>
  <si>
    <t>ООО "Оникс" (компенсатор фланцевый)</t>
  </si>
  <si>
    <t>ООО "СИНТЕТИК ПОЛИМЕР" (жидкая кровля)</t>
  </si>
  <si>
    <t>ООО "СтальТОРГ" (арматура)</t>
  </si>
  <si>
    <t>ООО "СтройСитиТрейд" (гидроизоляция)</t>
  </si>
  <si>
    <t>ООО "Стройресурс Белгород " (краска)</t>
  </si>
  <si>
    <t>ООО ГК "СТРОЙДИСКОНТ" (линокром для 36 Б, шпаклевка для бетонного ограждения 36В)</t>
  </si>
  <si>
    <t>ООО "Воротные Технологии" (модуль для шлагбаума)</t>
  </si>
  <si>
    <t xml:space="preserve">        2.3. отчисления на социальные нужды</t>
  </si>
  <si>
    <t>ООО "ТЕХНО" (оплата ремонта инструмента)</t>
  </si>
  <si>
    <t>ООО "Промедика" (анализ сотрудников на ковид19)</t>
  </si>
  <si>
    <t>ООО "Промресурс" (бесконтактный термометр)</t>
  </si>
  <si>
    <t>СМР козырька 36В</t>
  </si>
  <si>
    <t>СМР подъезда 36В</t>
  </si>
  <si>
    <t>связь персонала</t>
  </si>
  <si>
    <t>инструмент, спец. одежда</t>
  </si>
  <si>
    <t>кран-шар, хомуты и прочие сантех товары</t>
  </si>
  <si>
    <t xml:space="preserve">      услуги сторонних организаций оплата ООО ТК "Экотранс" </t>
  </si>
  <si>
    <t>ЗАО "Центр муниципальной экономики и права" (годовая подписка на пиериодическе издание ЖКХ)</t>
  </si>
  <si>
    <t>хозяйственно-экономический отчет</t>
  </si>
  <si>
    <t xml:space="preserve">      прочие платежи населения (реализ.адресных рем.програм. - накопительный фонд)</t>
  </si>
  <si>
    <t>ИП Худяков А.А. (ремонт кровли п.1, п.2 36 Б)</t>
  </si>
  <si>
    <t>ИП Качанов А.А. (быт. химия, средство для дезинфекции при пандемии,  канц товары)</t>
  </si>
  <si>
    <t>ИП Асеева О.А. (дез средство для рук, входных групп)</t>
  </si>
  <si>
    <t>ООО "Экотранс" (контейнера 4 шт. 50% оплаты)</t>
  </si>
  <si>
    <t>ед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</si>
  <si>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</si>
  <si>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</si>
  <si>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</si>
  <si>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</si>
  <si>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</si>
  <si>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</si>
  <si>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 (судебных приказов)</t>
  </si>
  <si>
    <t xml:space="preserve">Сумма претензионно-исковых требований </t>
  </si>
  <si>
    <r>
      <t> </t>
    </r>
    <r>
      <rPr>
        <b/>
        <sz val="10"/>
        <color indexed="8"/>
        <rFont val="Times New Roman"/>
        <family val="1"/>
      </rPr>
      <t>Информация о наличии претензий по качеству выполненных работ (оказанных услуг)</t>
    </r>
  </si>
  <si>
    <t>Информация о количетве поступивших/выполненных заявок по содержанию и ремонту общего имущества МКД</t>
  </si>
  <si>
    <t>поступило</t>
  </si>
  <si>
    <t>выполненно</t>
  </si>
  <si>
    <t>по приякам</t>
  </si>
  <si>
    <t>по отделке стен</t>
  </si>
  <si>
    <t>по крыше и кровле</t>
  </si>
  <si>
    <t xml:space="preserve">по мусоропроводу </t>
  </si>
  <si>
    <t>по вентиляции</t>
  </si>
  <si>
    <t>по отоплеию</t>
  </si>
  <si>
    <t>по холодному водоснабжению</t>
  </si>
  <si>
    <t>по горячему водоснабжению</t>
  </si>
  <si>
    <t>по электроснабжению (замена ламп, освещению)</t>
  </si>
  <si>
    <t>по лифтам</t>
  </si>
  <si>
    <t>по благоустройству (мелкий ремонт)</t>
  </si>
  <si>
    <t>по домофонам</t>
  </si>
  <si>
    <t>по санитарной уборке лестниц и холлов</t>
  </si>
  <si>
    <t>по шлагбауму (запись, удаление, редактирование)</t>
  </si>
  <si>
    <t>по видеонаблюдению</t>
  </si>
  <si>
    <t>по герметизации балконов и швов, козырьков</t>
  </si>
  <si>
    <t xml:space="preserve">по канализации </t>
  </si>
  <si>
    <t>по ливневой канализации</t>
  </si>
  <si>
    <t>по закрыванию контура (дверей, входных групп)</t>
  </si>
  <si>
    <t>по комиссионному обследованию</t>
  </si>
  <si>
    <t>проведено судебных заседаний (включая арбитражные суды)</t>
  </si>
  <si>
    <t>по фундаменту (работы запланированны на лентний период 2021)</t>
  </si>
  <si>
    <t>по фасаду (в работы каитального реомнта 2021-2022)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</si>
</sst>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8"/>
      <name val="Arial Rounded MT Bold"/>
      <family val="2"/>
    </font>
    <font>
      <sz val="10"/>
      <name val="Arial Rounded MT Bold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Arial Rounded MT Bold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 Rounded MT Bold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Fill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3" fontId="0" fillId="0" borderId="1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172" fontId="3" fillId="33" borderId="10" xfId="0" applyNumberFormat="1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8" fillId="36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 vertical="center" wrapText="1"/>
      <protection/>
    </xf>
    <xf numFmtId="172" fontId="2" fillId="0" borderId="10" xfId="0" applyNumberFormat="1" applyFont="1" applyFill="1" applyBorder="1" applyAlignment="1" applyProtection="1">
      <alignment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172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 horizontal="left"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172" fontId="2" fillId="0" borderId="19" xfId="0" applyNumberFormat="1" applyFont="1" applyFill="1" applyBorder="1" applyAlignment="1" applyProtection="1">
      <alignment horizontal="left" vertical="center" wrapText="1"/>
      <protection/>
    </xf>
    <xf numFmtId="172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173" fontId="2" fillId="0" borderId="21" xfId="0" applyNumberFormat="1" applyFont="1" applyFill="1" applyBorder="1" applyAlignment="1" applyProtection="1">
      <alignment horizontal="left" vertical="center" wrapText="1"/>
      <protection/>
    </xf>
    <xf numFmtId="172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172" fontId="3" fillId="33" borderId="10" xfId="0" applyNumberFormat="1" applyFont="1" applyFill="1" applyBorder="1" applyAlignment="1" applyProtection="1">
      <alignment wrapText="1"/>
      <protection/>
    </xf>
    <xf numFmtId="17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 wrapText="1"/>
      <protection/>
    </xf>
    <xf numFmtId="0" fontId="3" fillId="37" borderId="22" xfId="0" applyFont="1" applyFill="1" applyBorder="1" applyAlignment="1" applyProtection="1">
      <alignment vertical="center" wrapText="1"/>
      <protection/>
    </xf>
    <xf numFmtId="0" fontId="5" fillId="37" borderId="21" xfId="0" applyFont="1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2" fontId="5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center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0" fontId="5" fillId="37" borderId="23" xfId="0" applyFont="1" applyFill="1" applyBorder="1" applyAlignment="1" applyProtection="1">
      <alignment horizontal="center"/>
      <protection/>
    </xf>
    <xf numFmtId="0" fontId="5" fillId="37" borderId="2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8" fillId="0" borderId="14" xfId="0" applyFont="1" applyBorder="1" applyAlignment="1">
      <alignment/>
    </xf>
    <xf numFmtId="0" fontId="48" fillId="0" borderId="25" xfId="0" applyFont="1" applyBorder="1" applyAlignment="1">
      <alignment wrapText="1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8" fillId="0" borderId="33" xfId="0" applyFont="1" applyBorder="1" applyAlignment="1">
      <alignment vertical="center"/>
    </xf>
    <xf numFmtId="0" fontId="46" fillId="0" borderId="21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11" fillId="0" borderId="36" xfId="0" applyFont="1" applyFill="1" applyBorder="1" applyAlignment="1" applyProtection="1">
      <alignment/>
      <protection/>
    </xf>
    <xf numFmtId="0" fontId="46" fillId="0" borderId="3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38" xfId="0" applyFont="1" applyBorder="1" applyAlignment="1">
      <alignment horizontal="right" vertical="center" wrapText="1"/>
    </xf>
    <xf numFmtId="0" fontId="49" fillId="0" borderId="20" xfId="0" applyFont="1" applyBorder="1" applyAlignment="1">
      <alignment vertical="center" wrapText="1"/>
    </xf>
    <xf numFmtId="0" fontId="48" fillId="0" borderId="30" xfId="0" applyFont="1" applyBorder="1" applyAlignment="1">
      <alignment/>
    </xf>
    <xf numFmtId="0" fontId="48" fillId="0" borderId="33" xfId="0" applyFont="1" applyBorder="1" applyAlignment="1">
      <alignment/>
    </xf>
    <xf numFmtId="0" fontId="50" fillId="0" borderId="39" xfId="0" applyFont="1" applyBorder="1" applyAlignment="1">
      <alignment wrapText="1"/>
    </xf>
    <xf numFmtId="0" fontId="49" fillId="0" borderId="40" xfId="0" applyFont="1" applyBorder="1" applyAlignment="1">
      <alignment horizontal="right" vertical="center" wrapText="1"/>
    </xf>
    <xf numFmtId="0" fontId="4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C3C3C"/>
      <rgbColor rgb="0099CCFF"/>
      <rgbColor rgb="00CCCCFF"/>
      <rgbColor rgb="0000FF00"/>
      <rgbColor rgb="0033CCCC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66">
      <selection activeCell="I182" sqref="I182"/>
    </sheetView>
  </sheetViews>
  <sheetFormatPr defaultColWidth="9.140625" defaultRowHeight="15"/>
  <cols>
    <col min="1" max="1" width="60.140625" style="0" customWidth="1"/>
    <col min="2" max="2" width="15.00390625" style="0" customWidth="1"/>
    <col min="3" max="3" width="12.00390625" style="0" customWidth="1"/>
    <col min="5" max="5" width="13.8515625" style="0" customWidth="1"/>
    <col min="6" max="6" width="15.140625" style="0" customWidth="1"/>
  </cols>
  <sheetData>
    <row r="1" spans="1:3" ht="18.75" customHeight="1">
      <c r="A1" s="33" t="s">
        <v>99</v>
      </c>
      <c r="B1" s="33"/>
      <c r="C1" s="33"/>
    </row>
    <row r="2" spans="1:3" ht="18.75" customHeight="1">
      <c r="A2" s="33" t="s">
        <v>143</v>
      </c>
      <c r="B2" s="33"/>
      <c r="C2" s="33"/>
    </row>
    <row r="3" spans="1:3" ht="18.75" customHeight="1">
      <c r="A3" s="34" t="s">
        <v>35</v>
      </c>
      <c r="B3" s="35">
        <v>44207</v>
      </c>
      <c r="C3" s="34"/>
    </row>
    <row r="4" spans="1:3" ht="16.5" customHeight="1">
      <c r="A4" s="36" t="s">
        <v>36</v>
      </c>
      <c r="B4" s="37" t="s">
        <v>100</v>
      </c>
      <c r="C4" s="34"/>
    </row>
    <row r="5" spans="1:3" ht="19.5" customHeight="1">
      <c r="A5" s="36" t="s">
        <v>37</v>
      </c>
      <c r="B5" s="37" t="s">
        <v>101</v>
      </c>
      <c r="C5" s="34"/>
    </row>
    <row r="6" spans="1:3" ht="18.75" customHeight="1" thickBot="1">
      <c r="A6" s="38"/>
      <c r="B6" s="39"/>
      <c r="C6" s="40"/>
    </row>
    <row r="7" spans="1:3" ht="18.75" customHeight="1" thickBot="1">
      <c r="A7" s="41"/>
      <c r="B7" s="42" t="s">
        <v>39</v>
      </c>
      <c r="C7" s="43"/>
    </row>
    <row r="8" spans="1:3" ht="15.75" customHeight="1">
      <c r="A8" s="44" t="s">
        <v>38</v>
      </c>
      <c r="B8" s="45">
        <v>137.715</v>
      </c>
      <c r="C8" s="46" t="s">
        <v>93</v>
      </c>
    </row>
    <row r="9" spans="1:3" ht="31.5" customHeight="1">
      <c r="A9" s="47" t="s">
        <v>96</v>
      </c>
      <c r="B9" s="48">
        <v>901.126</v>
      </c>
      <c r="C9" s="46" t="s">
        <v>93</v>
      </c>
    </row>
    <row r="10" spans="1:3" ht="30.75" customHeight="1">
      <c r="A10" s="47" t="s">
        <v>95</v>
      </c>
      <c r="B10" s="48">
        <v>582.444</v>
      </c>
      <c r="C10" s="46" t="s">
        <v>93</v>
      </c>
    </row>
    <row r="11" spans="1:3" ht="30" customHeight="1">
      <c r="A11" s="47" t="s">
        <v>94</v>
      </c>
      <c r="B11" s="45">
        <v>219.681</v>
      </c>
      <c r="C11" s="46" t="s">
        <v>93</v>
      </c>
    </row>
    <row r="12" spans="1:3" ht="30.75" thickBot="1">
      <c r="A12" s="53"/>
      <c r="B12" s="54" t="s">
        <v>32</v>
      </c>
      <c r="C12" s="54" t="s">
        <v>33</v>
      </c>
    </row>
    <row r="13" spans="1:6" ht="15">
      <c r="A13" s="49" t="s">
        <v>0</v>
      </c>
      <c r="B13" s="50">
        <f>B14+B30</f>
        <v>6820.86</v>
      </c>
      <c r="C13" s="51">
        <f>C14+C30</f>
        <v>6924.290999999999</v>
      </c>
      <c r="D13" s="30"/>
      <c r="E13" s="31"/>
      <c r="F13" s="4"/>
    </row>
    <row r="14" spans="1:3" ht="15">
      <c r="A14" s="7" t="s">
        <v>1</v>
      </c>
      <c r="B14" s="2">
        <f>SUM(B15:B29)</f>
        <v>5721.614</v>
      </c>
      <c r="C14" s="1">
        <f>SUM(C15:C29)</f>
        <v>5696.085999999999</v>
      </c>
    </row>
    <row r="15" spans="1:3" ht="15">
      <c r="A15" s="9" t="s">
        <v>79</v>
      </c>
      <c r="B15" s="1">
        <v>4172.098</v>
      </c>
      <c r="C15" s="10">
        <v>4230.142</v>
      </c>
    </row>
    <row r="16" spans="1:3" ht="15">
      <c r="A16" s="9" t="s">
        <v>76</v>
      </c>
      <c r="B16" s="1"/>
      <c r="C16" s="1"/>
    </row>
    <row r="17" spans="1:3" ht="15">
      <c r="A17" s="9" t="s">
        <v>74</v>
      </c>
      <c r="B17" s="1">
        <v>775.668</v>
      </c>
      <c r="C17" s="1">
        <v>747.64</v>
      </c>
    </row>
    <row r="18" spans="1:3" ht="15">
      <c r="A18" s="9" t="s">
        <v>73</v>
      </c>
      <c r="B18" s="1"/>
      <c r="C18" s="1"/>
    </row>
    <row r="19" spans="1:3" ht="15">
      <c r="A19" s="9" t="s">
        <v>2</v>
      </c>
      <c r="B19" s="1"/>
      <c r="C19" s="1"/>
    </row>
    <row r="20" spans="1:5" ht="15">
      <c r="A20" s="9" t="s">
        <v>78</v>
      </c>
      <c r="B20" s="1"/>
      <c r="C20" s="1"/>
      <c r="E20" s="3"/>
    </row>
    <row r="21" spans="1:3" ht="15">
      <c r="A21" s="5" t="s">
        <v>3</v>
      </c>
      <c r="B21" s="1"/>
      <c r="C21" s="1"/>
    </row>
    <row r="22" spans="1:3" ht="15">
      <c r="A22" s="5" t="s">
        <v>4</v>
      </c>
      <c r="B22" s="1"/>
      <c r="C22" s="1"/>
    </row>
    <row r="23" spans="1:3" ht="15">
      <c r="A23" s="5" t="s">
        <v>5</v>
      </c>
      <c r="B23" s="1"/>
      <c r="C23" s="1"/>
    </row>
    <row r="24" spans="1:3" ht="15">
      <c r="A24" s="5" t="s">
        <v>6</v>
      </c>
      <c r="B24" s="1"/>
      <c r="C24" s="1"/>
    </row>
    <row r="25" spans="1:3" ht="15">
      <c r="A25" s="5" t="s">
        <v>7</v>
      </c>
      <c r="B25" s="1"/>
      <c r="C25" s="1"/>
    </row>
    <row r="26" spans="1:3" ht="15">
      <c r="A26" s="5" t="s">
        <v>8</v>
      </c>
      <c r="B26" s="1"/>
      <c r="C26" s="1"/>
    </row>
    <row r="27" spans="1:3" ht="15">
      <c r="A27" s="5" t="s">
        <v>9</v>
      </c>
      <c r="B27" s="1"/>
      <c r="C27" s="1"/>
    </row>
    <row r="28" spans="1:5" ht="15">
      <c r="A28" s="9" t="s">
        <v>34</v>
      </c>
      <c r="B28" s="1">
        <v>482.183</v>
      </c>
      <c r="C28" s="1">
        <v>455.998</v>
      </c>
      <c r="E28" s="3"/>
    </row>
    <row r="29" spans="1:5" ht="30">
      <c r="A29" s="9" t="s">
        <v>144</v>
      </c>
      <c r="B29" s="1">
        <v>291.665</v>
      </c>
      <c r="C29" s="1">
        <v>262.306</v>
      </c>
      <c r="E29" s="3"/>
    </row>
    <row r="30" spans="1:3" ht="15">
      <c r="A30" s="7" t="s">
        <v>10</v>
      </c>
      <c r="B30" s="1">
        <f>SUM(B31:B35)</f>
        <v>1099.246</v>
      </c>
      <c r="C30" s="1">
        <f>SUM(C31:C35)</f>
        <v>1228.205</v>
      </c>
    </row>
    <row r="31" spans="1:3" ht="15">
      <c r="A31" s="9" t="s">
        <v>72</v>
      </c>
      <c r="B31" s="1"/>
      <c r="C31" s="1"/>
    </row>
    <row r="32" spans="1:3" ht="15">
      <c r="A32" s="9" t="s">
        <v>75</v>
      </c>
      <c r="B32" s="1"/>
      <c r="C32" s="1"/>
    </row>
    <row r="33" spans="1:3" ht="15">
      <c r="A33" s="9" t="s">
        <v>77</v>
      </c>
      <c r="B33" s="1">
        <v>1099.246</v>
      </c>
      <c r="C33" s="1">
        <v>1228.205</v>
      </c>
    </row>
    <row r="34" spans="1:3" ht="15">
      <c r="A34" s="9"/>
      <c r="B34" s="1"/>
      <c r="C34" s="1"/>
    </row>
    <row r="35" spans="1:3" ht="15">
      <c r="A35" s="14"/>
      <c r="B35" s="1"/>
      <c r="C35" s="1"/>
    </row>
    <row r="36" spans="1:6" ht="27.75" customHeight="1">
      <c r="A36" s="52"/>
      <c r="B36" s="68" t="s">
        <v>33</v>
      </c>
      <c r="C36" s="69"/>
      <c r="F36" s="31"/>
    </row>
    <row r="37" spans="1:7" ht="15">
      <c r="A37" s="6" t="s">
        <v>11</v>
      </c>
      <c r="B37" s="63">
        <f>B38</f>
        <v>6875.356</v>
      </c>
      <c r="C37" s="62"/>
      <c r="G37" s="31"/>
    </row>
    <row r="38" spans="1:3" ht="15">
      <c r="A38" s="7" t="s">
        <v>12</v>
      </c>
      <c r="B38" s="63">
        <f>B39+B54+B77+B101+B129+B130+B135+B136+B137+B138+B140+B142</f>
        <v>6875.356</v>
      </c>
      <c r="C38" s="62"/>
    </row>
    <row r="39" spans="1:5" ht="29.25" customHeight="1">
      <c r="A39" s="8" t="s">
        <v>13</v>
      </c>
      <c r="B39" s="61">
        <f>B40+B48</f>
        <v>542.439</v>
      </c>
      <c r="C39" s="62"/>
      <c r="D39" s="3"/>
      <c r="E39" s="31"/>
    </row>
    <row r="40" spans="1:3" ht="15">
      <c r="A40" s="5" t="s">
        <v>14</v>
      </c>
      <c r="B40" s="64">
        <f>SUM(B41:C45)</f>
        <v>117.99100000000001</v>
      </c>
      <c r="C40" s="65"/>
    </row>
    <row r="41" spans="1:3" ht="15">
      <c r="A41" s="5" t="s">
        <v>108</v>
      </c>
      <c r="B41" s="55">
        <v>22.857</v>
      </c>
      <c r="C41" s="56"/>
    </row>
    <row r="42" spans="1:3" ht="15">
      <c r="A42" s="9" t="s">
        <v>126</v>
      </c>
      <c r="B42" s="55">
        <v>2.4</v>
      </c>
      <c r="C42" s="56"/>
    </row>
    <row r="43" spans="1:3" ht="15">
      <c r="A43" s="9" t="s">
        <v>123</v>
      </c>
      <c r="B43" s="55">
        <v>11.041</v>
      </c>
      <c r="C43" s="56"/>
    </row>
    <row r="44" spans="1:3" ht="15">
      <c r="A44" s="9" t="s">
        <v>128</v>
      </c>
      <c r="B44" s="55">
        <v>3.258</v>
      </c>
      <c r="C44" s="56"/>
    </row>
    <row r="45" spans="1:3" ht="30">
      <c r="A45" s="9" t="s">
        <v>130</v>
      </c>
      <c r="B45" s="55">
        <v>78.435</v>
      </c>
      <c r="C45" s="56"/>
    </row>
    <row r="46" spans="1:3" ht="30">
      <c r="A46" s="5" t="s">
        <v>15</v>
      </c>
      <c r="B46" s="55">
        <v>0</v>
      </c>
      <c r="C46" s="56"/>
    </row>
    <row r="47" spans="1:3" ht="15">
      <c r="A47" s="5" t="s">
        <v>16</v>
      </c>
      <c r="B47" s="55">
        <v>0</v>
      </c>
      <c r="C47" s="56"/>
    </row>
    <row r="48" spans="1:3" ht="15">
      <c r="A48" s="9" t="s">
        <v>53</v>
      </c>
      <c r="B48" s="64">
        <f>B50+B53+B49+B52+B51</f>
        <v>424.448</v>
      </c>
      <c r="C48" s="65"/>
    </row>
    <row r="49" spans="1:3" ht="15">
      <c r="A49" s="9" t="s">
        <v>145</v>
      </c>
      <c r="B49" s="59">
        <v>281.3</v>
      </c>
      <c r="C49" s="60"/>
    </row>
    <row r="50" spans="1:6" ht="15">
      <c r="A50" s="9" t="s">
        <v>117</v>
      </c>
      <c r="B50" s="55">
        <v>3.3</v>
      </c>
      <c r="C50" s="56"/>
      <c r="F50" s="31"/>
    </row>
    <row r="51" spans="1:6" ht="15">
      <c r="A51" s="9" t="s">
        <v>137</v>
      </c>
      <c r="B51" s="55">
        <v>69.748</v>
      </c>
      <c r="C51" s="56"/>
      <c r="F51" s="31"/>
    </row>
    <row r="52" spans="1:6" ht="15">
      <c r="A52" s="9" t="s">
        <v>136</v>
      </c>
      <c r="B52" s="55">
        <v>35</v>
      </c>
      <c r="C52" s="56"/>
      <c r="F52" s="31"/>
    </row>
    <row r="53" spans="1:3" ht="15">
      <c r="A53" s="9" t="s">
        <v>120</v>
      </c>
      <c r="B53" s="55">
        <v>35.1</v>
      </c>
      <c r="C53" s="56"/>
    </row>
    <row r="54" spans="1:6" ht="30">
      <c r="A54" s="8" t="s">
        <v>17</v>
      </c>
      <c r="B54" s="63">
        <f>SUM(B55+B64+B65+B66)</f>
        <v>1649.5959999999998</v>
      </c>
      <c r="C54" s="62"/>
      <c r="F54" s="11"/>
    </row>
    <row r="55" spans="1:3" ht="15">
      <c r="A55" s="9" t="s">
        <v>45</v>
      </c>
      <c r="B55" s="66">
        <f>SUM(B56:C63)</f>
        <v>421.798</v>
      </c>
      <c r="C55" s="65"/>
    </row>
    <row r="56" spans="1:3" ht="15">
      <c r="A56" s="9" t="s">
        <v>131</v>
      </c>
      <c r="B56" s="57">
        <v>10</v>
      </c>
      <c r="C56" s="58"/>
    </row>
    <row r="57" spans="1:3" ht="15">
      <c r="A57" s="9" t="s">
        <v>109</v>
      </c>
      <c r="B57" s="57">
        <v>91.282</v>
      </c>
      <c r="C57" s="58"/>
    </row>
    <row r="58" spans="1:3" ht="15">
      <c r="A58" s="9" t="s">
        <v>112</v>
      </c>
      <c r="B58" s="57">
        <v>38.022</v>
      </c>
      <c r="C58" s="58"/>
    </row>
    <row r="59" spans="1:3" ht="15">
      <c r="A59" s="9" t="s">
        <v>57</v>
      </c>
      <c r="B59" s="57">
        <v>27.843</v>
      </c>
      <c r="C59" s="58"/>
    </row>
    <row r="60" spans="1:3" ht="15">
      <c r="A60" s="9" t="s">
        <v>122</v>
      </c>
      <c r="B60" s="57">
        <v>102.617</v>
      </c>
      <c r="C60" s="58"/>
    </row>
    <row r="61" spans="1:3" ht="15">
      <c r="A61" s="9" t="s">
        <v>125</v>
      </c>
      <c r="B61" s="57">
        <v>15.12</v>
      </c>
      <c r="C61" s="58"/>
    </row>
    <row r="62" spans="1:3" ht="15">
      <c r="A62" s="9" t="s">
        <v>62</v>
      </c>
      <c r="B62" s="57">
        <v>67.035</v>
      </c>
      <c r="C62" s="58"/>
    </row>
    <row r="63" spans="1:3" ht="15">
      <c r="A63" s="9" t="s">
        <v>140</v>
      </c>
      <c r="B63" s="57">
        <v>69.879</v>
      </c>
      <c r="C63" s="58"/>
    </row>
    <row r="64" spans="1:3" ht="30">
      <c r="A64" s="5" t="s">
        <v>18</v>
      </c>
      <c r="B64" s="64">
        <v>776.016</v>
      </c>
      <c r="C64" s="65"/>
    </row>
    <row r="65" spans="1:3" ht="15">
      <c r="A65" s="9" t="s">
        <v>132</v>
      </c>
      <c r="B65" s="55">
        <v>234.357</v>
      </c>
      <c r="C65" s="56"/>
    </row>
    <row r="66" spans="1:3" ht="15">
      <c r="A66" s="9" t="s">
        <v>44</v>
      </c>
      <c r="B66" s="66">
        <f>SUM(B67:C76)</f>
        <v>217.425</v>
      </c>
      <c r="C66" s="67"/>
    </row>
    <row r="67" spans="1:3" ht="15">
      <c r="A67" s="9" t="s">
        <v>105</v>
      </c>
      <c r="B67" s="57">
        <v>30</v>
      </c>
      <c r="C67" s="58"/>
    </row>
    <row r="68" spans="1:3" ht="30">
      <c r="A68" s="9" t="s">
        <v>63</v>
      </c>
      <c r="B68" s="57">
        <v>28.818</v>
      </c>
      <c r="C68" s="58"/>
    </row>
    <row r="69" spans="1:3" ht="15">
      <c r="A69" s="9" t="s">
        <v>119</v>
      </c>
      <c r="B69" s="57">
        <v>20.58</v>
      </c>
      <c r="C69" s="58"/>
    </row>
    <row r="70" spans="1:3" ht="30">
      <c r="A70" s="9" t="s">
        <v>54</v>
      </c>
      <c r="B70" s="57">
        <v>24.72</v>
      </c>
      <c r="C70" s="58"/>
    </row>
    <row r="71" spans="1:3" ht="30">
      <c r="A71" s="9" t="s">
        <v>48</v>
      </c>
      <c r="B71" s="57">
        <v>9.368</v>
      </c>
      <c r="C71" s="58"/>
    </row>
    <row r="72" spans="1:3" ht="30">
      <c r="A72" s="9" t="s">
        <v>115</v>
      </c>
      <c r="B72" s="57">
        <v>23.5</v>
      </c>
      <c r="C72" s="58"/>
    </row>
    <row r="73" spans="1:3" ht="15">
      <c r="A73" s="9" t="s">
        <v>133</v>
      </c>
      <c r="B73" s="57">
        <v>2.5</v>
      </c>
      <c r="C73" s="58"/>
    </row>
    <row r="74" spans="1:3" ht="15">
      <c r="A74" s="9" t="s">
        <v>60</v>
      </c>
      <c r="B74" s="57">
        <v>1.38</v>
      </c>
      <c r="C74" s="58"/>
    </row>
    <row r="75" spans="1:3" ht="15">
      <c r="A75" s="9" t="s">
        <v>61</v>
      </c>
      <c r="B75" s="57">
        <v>74.98</v>
      </c>
      <c r="C75" s="58"/>
    </row>
    <row r="76" spans="1:3" ht="15">
      <c r="A76" s="9" t="s">
        <v>104</v>
      </c>
      <c r="B76" s="57">
        <v>1.579</v>
      </c>
      <c r="C76" s="58"/>
    </row>
    <row r="77" spans="1:3" ht="45">
      <c r="A77" s="8" t="s">
        <v>19</v>
      </c>
      <c r="B77" s="63">
        <f>B78+B97+B98+B99</f>
        <v>1728.0009999999997</v>
      </c>
      <c r="C77" s="62"/>
    </row>
    <row r="78" spans="1:3" ht="15">
      <c r="A78" s="5" t="s">
        <v>42</v>
      </c>
      <c r="B78" s="64">
        <f>SUM(B79:C96)</f>
        <v>395.13</v>
      </c>
      <c r="C78" s="65"/>
    </row>
    <row r="79" spans="1:3" ht="15">
      <c r="A79" s="5" t="s">
        <v>107</v>
      </c>
      <c r="B79" s="55">
        <v>4.512</v>
      </c>
      <c r="C79" s="56"/>
    </row>
    <row r="80" spans="1:3" ht="15">
      <c r="A80" s="9" t="s">
        <v>103</v>
      </c>
      <c r="B80" s="55">
        <v>7.4</v>
      </c>
      <c r="C80" s="56"/>
    </row>
    <row r="81" spans="1:3" ht="15">
      <c r="A81" s="9" t="s">
        <v>43</v>
      </c>
      <c r="B81" s="55">
        <v>14.325</v>
      </c>
      <c r="C81" s="56"/>
    </row>
    <row r="82" spans="1:3" ht="15">
      <c r="A82" s="9" t="s">
        <v>113</v>
      </c>
      <c r="B82" s="55">
        <v>3.719</v>
      </c>
      <c r="C82" s="56"/>
    </row>
    <row r="83" spans="1:3" ht="30">
      <c r="A83" s="9" t="s">
        <v>146</v>
      </c>
      <c r="B83" s="55">
        <v>148.252</v>
      </c>
      <c r="C83" s="56"/>
    </row>
    <row r="84" spans="1:3" ht="15">
      <c r="A84" s="9" t="s">
        <v>147</v>
      </c>
      <c r="B84" s="55">
        <v>6.42</v>
      </c>
      <c r="C84" s="56"/>
    </row>
    <row r="85" spans="1:3" ht="15">
      <c r="A85" s="9" t="s">
        <v>111</v>
      </c>
      <c r="B85" s="55">
        <v>7.2</v>
      </c>
      <c r="C85" s="56"/>
    </row>
    <row r="86" spans="1:3" ht="15">
      <c r="A86" s="9" t="s">
        <v>114</v>
      </c>
      <c r="B86" s="55">
        <v>9.138</v>
      </c>
      <c r="C86" s="56"/>
    </row>
    <row r="87" spans="1:3" ht="15">
      <c r="A87" s="9" t="s">
        <v>116</v>
      </c>
      <c r="B87" s="55">
        <v>3.15</v>
      </c>
      <c r="C87" s="56"/>
    </row>
    <row r="88" spans="1:3" ht="15">
      <c r="A88" s="9" t="s">
        <v>127</v>
      </c>
      <c r="B88" s="55">
        <v>1.493</v>
      </c>
      <c r="C88" s="56"/>
    </row>
    <row r="89" spans="1:3" ht="15">
      <c r="A89" s="9" t="s">
        <v>121</v>
      </c>
      <c r="B89" s="55">
        <v>2.1</v>
      </c>
      <c r="C89" s="56"/>
    </row>
    <row r="90" spans="1:3" ht="15">
      <c r="A90" s="9" t="s">
        <v>129</v>
      </c>
      <c r="B90" s="55">
        <v>53.224</v>
      </c>
      <c r="C90" s="56"/>
    </row>
    <row r="91" spans="1:3" ht="15">
      <c r="A91" s="9" t="s">
        <v>118</v>
      </c>
      <c r="B91" s="55">
        <v>7.79</v>
      </c>
      <c r="C91" s="56"/>
    </row>
    <row r="92" spans="1:3" ht="15">
      <c r="A92" s="9" t="s">
        <v>148</v>
      </c>
      <c r="B92" s="55">
        <v>23</v>
      </c>
      <c r="C92" s="56"/>
    </row>
    <row r="93" spans="1:3" ht="30">
      <c r="A93" s="9" t="s">
        <v>83</v>
      </c>
      <c r="B93" s="55">
        <v>70.76</v>
      </c>
      <c r="C93" s="56"/>
    </row>
    <row r="94" spans="1:3" ht="15">
      <c r="A94" s="9" t="s">
        <v>139</v>
      </c>
      <c r="B94" s="55">
        <v>25.597</v>
      </c>
      <c r="C94" s="56"/>
    </row>
    <row r="95" spans="1:3" ht="15">
      <c r="A95" s="9" t="s">
        <v>84</v>
      </c>
      <c r="B95" s="55"/>
      <c r="C95" s="56"/>
    </row>
    <row r="96" spans="1:3" ht="15">
      <c r="A96" s="9" t="s">
        <v>82</v>
      </c>
      <c r="B96" s="55">
        <v>7.05</v>
      </c>
      <c r="C96" s="56"/>
    </row>
    <row r="97" spans="1:3" ht="45">
      <c r="A97" s="5" t="s">
        <v>20</v>
      </c>
      <c r="B97" s="55">
        <v>1048.608</v>
      </c>
      <c r="C97" s="56"/>
    </row>
    <row r="98" spans="1:3" ht="15">
      <c r="A98" s="5" t="s">
        <v>21</v>
      </c>
      <c r="B98" s="55">
        <v>269.263</v>
      </c>
      <c r="C98" s="56"/>
    </row>
    <row r="99" spans="1:3" ht="15">
      <c r="A99" s="5" t="s">
        <v>22</v>
      </c>
      <c r="B99" s="66">
        <f>SUM(B100:C100)</f>
        <v>15</v>
      </c>
      <c r="C99" s="67"/>
    </row>
    <row r="100" spans="1:3" ht="15">
      <c r="A100" s="9" t="s">
        <v>55</v>
      </c>
      <c r="B100" s="57">
        <v>15</v>
      </c>
      <c r="C100" s="58"/>
    </row>
    <row r="101" spans="1:3" ht="15">
      <c r="A101" s="8" t="s">
        <v>23</v>
      </c>
      <c r="B101" s="63">
        <f>B102+B103+B104+B105+B120</f>
        <v>1217.483</v>
      </c>
      <c r="C101" s="62"/>
    </row>
    <row r="102" spans="1:6" ht="15">
      <c r="A102" s="5" t="s">
        <v>24</v>
      </c>
      <c r="B102" s="64">
        <v>738.228</v>
      </c>
      <c r="C102" s="65"/>
      <c r="E102" s="3"/>
      <c r="F102" s="3"/>
    </row>
    <row r="103" spans="1:3" ht="15">
      <c r="A103" s="5" t="s">
        <v>25</v>
      </c>
      <c r="B103" s="64">
        <v>222.945</v>
      </c>
      <c r="C103" s="65"/>
    </row>
    <row r="104" spans="1:3" ht="30">
      <c r="A104" s="5" t="s">
        <v>26</v>
      </c>
      <c r="B104" s="64">
        <v>12.879</v>
      </c>
      <c r="C104" s="65"/>
    </row>
    <row r="105" spans="1:3" ht="45">
      <c r="A105" s="9" t="s">
        <v>46</v>
      </c>
      <c r="B105" s="64">
        <f>SUM(B106:C119)</f>
        <v>178.15300000000002</v>
      </c>
      <c r="C105" s="65"/>
    </row>
    <row r="106" spans="1:3" ht="15">
      <c r="A106" s="9" t="s">
        <v>47</v>
      </c>
      <c r="B106" s="55">
        <v>16.824</v>
      </c>
      <c r="C106" s="56"/>
    </row>
    <row r="107" spans="1:3" ht="15">
      <c r="A107" s="9" t="s">
        <v>110</v>
      </c>
      <c r="B107" s="55">
        <v>5.997</v>
      </c>
      <c r="C107" s="56"/>
    </row>
    <row r="108" spans="1:3" ht="15">
      <c r="A108" s="9" t="s">
        <v>81</v>
      </c>
      <c r="B108" s="57">
        <v>18</v>
      </c>
      <c r="C108" s="58"/>
    </row>
    <row r="109" spans="1:3" ht="15">
      <c r="A109" s="9" t="s">
        <v>138</v>
      </c>
      <c r="B109" s="57">
        <v>11.05</v>
      </c>
      <c r="C109" s="58"/>
    </row>
    <row r="110" spans="1:3" ht="15">
      <c r="A110" s="9" t="s">
        <v>87</v>
      </c>
      <c r="B110" s="57">
        <v>1</v>
      </c>
      <c r="C110" s="58"/>
    </row>
    <row r="111" spans="1:3" ht="15">
      <c r="A111" s="9" t="s">
        <v>85</v>
      </c>
      <c r="B111" s="57">
        <v>11.139</v>
      </c>
      <c r="C111" s="58"/>
    </row>
    <row r="112" spans="1:3" ht="15">
      <c r="A112" s="9" t="s">
        <v>88</v>
      </c>
      <c r="B112" s="57">
        <v>3.4</v>
      </c>
      <c r="C112" s="58"/>
    </row>
    <row r="113" spans="1:3" ht="15">
      <c r="A113" s="9" t="s">
        <v>49</v>
      </c>
      <c r="B113" s="55">
        <v>3.78</v>
      </c>
      <c r="C113" s="56"/>
    </row>
    <row r="114" spans="1:3" ht="15">
      <c r="A114" s="9" t="s">
        <v>124</v>
      </c>
      <c r="B114" s="55">
        <v>9.8</v>
      </c>
      <c r="C114" s="56"/>
    </row>
    <row r="115" spans="1:3" ht="15">
      <c r="A115" s="9" t="s">
        <v>86</v>
      </c>
      <c r="B115" s="57">
        <v>55</v>
      </c>
      <c r="C115" s="58"/>
    </row>
    <row r="116" spans="1:3" ht="15">
      <c r="A116" s="9" t="s">
        <v>64</v>
      </c>
      <c r="B116" s="55">
        <v>10.6</v>
      </c>
      <c r="C116" s="56"/>
    </row>
    <row r="117" spans="1:3" ht="15">
      <c r="A117" s="9" t="s">
        <v>134</v>
      </c>
      <c r="B117" s="55">
        <v>10.4</v>
      </c>
      <c r="C117" s="56"/>
    </row>
    <row r="118" spans="1:3" ht="15">
      <c r="A118" s="9" t="s">
        <v>135</v>
      </c>
      <c r="B118" s="55">
        <v>8.77</v>
      </c>
      <c r="C118" s="56"/>
    </row>
    <row r="119" spans="1:3" ht="15">
      <c r="A119" s="9" t="s">
        <v>58</v>
      </c>
      <c r="B119" s="55">
        <v>12.393</v>
      </c>
      <c r="C119" s="56"/>
    </row>
    <row r="120" spans="1:3" ht="45">
      <c r="A120" s="9" t="s">
        <v>51</v>
      </c>
      <c r="B120" s="66">
        <f>SUM(B121:C128)</f>
        <v>65.27799999999999</v>
      </c>
      <c r="C120" s="65"/>
    </row>
    <row r="121" spans="1:3" ht="15">
      <c r="A121" s="9" t="s">
        <v>50</v>
      </c>
      <c r="B121" s="57">
        <v>36</v>
      </c>
      <c r="C121" s="58"/>
    </row>
    <row r="122" spans="1:3" ht="15">
      <c r="A122" s="9" t="s">
        <v>106</v>
      </c>
      <c r="B122" s="57">
        <v>4.6</v>
      </c>
      <c r="C122" s="58"/>
    </row>
    <row r="123" spans="1:3" ht="15">
      <c r="A123" s="9" t="s">
        <v>52</v>
      </c>
      <c r="B123" s="57">
        <v>1.8</v>
      </c>
      <c r="C123" s="58"/>
    </row>
    <row r="124" spans="1:3" ht="15">
      <c r="A124" s="9" t="s">
        <v>65</v>
      </c>
      <c r="B124" s="57"/>
      <c r="C124" s="58"/>
    </row>
    <row r="125" spans="1:3" ht="15">
      <c r="A125" s="9" t="s">
        <v>56</v>
      </c>
      <c r="B125" s="57">
        <v>9.2</v>
      </c>
      <c r="C125" s="58"/>
    </row>
    <row r="126" spans="1:3" ht="15">
      <c r="A126" s="9" t="s">
        <v>59</v>
      </c>
      <c r="B126" s="57">
        <v>1.998</v>
      </c>
      <c r="C126" s="58"/>
    </row>
    <row r="127" spans="1:3" ht="30">
      <c r="A127" s="9" t="s">
        <v>142</v>
      </c>
      <c r="B127" s="57">
        <v>11.68</v>
      </c>
      <c r="C127" s="58"/>
    </row>
    <row r="128" spans="1:3" ht="15">
      <c r="A128" s="9" t="s">
        <v>80</v>
      </c>
      <c r="B128" s="57"/>
      <c r="C128" s="58"/>
    </row>
    <row r="129" spans="1:3" ht="15">
      <c r="A129" s="5" t="s">
        <v>27</v>
      </c>
      <c r="B129" s="61">
        <v>143.483</v>
      </c>
      <c r="C129" s="62"/>
    </row>
    <row r="130" spans="1:3" ht="30">
      <c r="A130" s="5" t="s">
        <v>41</v>
      </c>
      <c r="B130" s="61">
        <f>SUM(B131:C134)</f>
        <v>100.242</v>
      </c>
      <c r="C130" s="62"/>
    </row>
    <row r="131" spans="1:3" ht="15">
      <c r="A131" s="5" t="s">
        <v>40</v>
      </c>
      <c r="B131" s="55"/>
      <c r="C131" s="56"/>
    </row>
    <row r="132" spans="1:3" ht="15">
      <c r="A132" s="9" t="s">
        <v>66</v>
      </c>
      <c r="B132" s="55">
        <v>26.351</v>
      </c>
      <c r="C132" s="56"/>
    </row>
    <row r="133" spans="1:3" ht="15">
      <c r="A133" s="9" t="s">
        <v>67</v>
      </c>
      <c r="B133" s="55"/>
      <c r="C133" s="56"/>
    </row>
    <row r="134" spans="1:3" ht="15">
      <c r="A134" s="9" t="s">
        <v>71</v>
      </c>
      <c r="B134" s="55">
        <v>73.891</v>
      </c>
      <c r="C134" s="56"/>
    </row>
    <row r="135" spans="1:5" ht="30">
      <c r="A135" s="5" t="s">
        <v>28</v>
      </c>
      <c r="B135" s="55">
        <v>0</v>
      </c>
      <c r="C135" s="56"/>
      <c r="E135" s="32"/>
    </row>
    <row r="136" spans="1:3" ht="15">
      <c r="A136" s="5" t="s">
        <v>29</v>
      </c>
      <c r="B136" s="61">
        <v>502.128</v>
      </c>
      <c r="C136" s="62"/>
    </row>
    <row r="137" spans="1:3" ht="15">
      <c r="A137" s="5" t="s">
        <v>30</v>
      </c>
      <c r="B137" s="55">
        <v>0</v>
      </c>
      <c r="C137" s="56"/>
    </row>
    <row r="138" spans="1:3" ht="15">
      <c r="A138" s="7" t="s">
        <v>31</v>
      </c>
      <c r="B138" s="61"/>
      <c r="C138" s="62"/>
    </row>
    <row r="139" spans="1:3" ht="15">
      <c r="A139" s="9" t="s">
        <v>141</v>
      </c>
      <c r="B139" s="59"/>
      <c r="C139" s="60"/>
    </row>
    <row r="140" spans="1:3" ht="15">
      <c r="A140" s="12" t="s">
        <v>68</v>
      </c>
      <c r="B140" s="61">
        <f>B141</f>
        <v>921.613</v>
      </c>
      <c r="C140" s="62"/>
    </row>
    <row r="141" spans="1:3" ht="15">
      <c r="A141" s="9" t="s">
        <v>69</v>
      </c>
      <c r="B141" s="55">
        <v>921.613</v>
      </c>
      <c r="C141" s="56"/>
    </row>
    <row r="142" spans="1:3" ht="15">
      <c r="A142" s="13" t="s">
        <v>70</v>
      </c>
      <c r="B142" s="61">
        <f>B143+B144</f>
        <v>70.37100000000001</v>
      </c>
      <c r="C142" s="62"/>
    </row>
    <row r="143" spans="1:3" ht="15">
      <c r="A143" s="9" t="s">
        <v>102</v>
      </c>
      <c r="B143" s="55">
        <v>33.905</v>
      </c>
      <c r="C143" s="56"/>
    </row>
    <row r="144" spans="1:5" ht="30">
      <c r="A144" s="9" t="s">
        <v>98</v>
      </c>
      <c r="B144" s="55">
        <v>36.466</v>
      </c>
      <c r="C144" s="56"/>
      <c r="E144" s="30"/>
    </row>
    <row r="145" ht="15.75" thickBot="1"/>
    <row r="146" spans="1:3" ht="15">
      <c r="A146" s="15" t="s">
        <v>38</v>
      </c>
      <c r="B146" s="16">
        <v>125.544</v>
      </c>
      <c r="C146" s="17" t="s">
        <v>93</v>
      </c>
    </row>
    <row r="147" spans="1:3" ht="15">
      <c r="A147" s="18" t="s">
        <v>89</v>
      </c>
      <c r="B147" s="19">
        <v>1119.466</v>
      </c>
      <c r="C147" s="20" t="s">
        <v>93</v>
      </c>
    </row>
    <row r="148" spans="1:3" ht="15">
      <c r="A148" s="80" t="s">
        <v>90</v>
      </c>
      <c r="B148" s="81">
        <v>682.014</v>
      </c>
      <c r="C148" s="82" t="s">
        <v>93</v>
      </c>
    </row>
    <row r="149" spans="1:3" ht="26.25" thickBot="1">
      <c r="A149" s="87" t="s">
        <v>97</v>
      </c>
      <c r="B149" s="88">
        <v>125.789</v>
      </c>
      <c r="C149" s="89" t="s">
        <v>93</v>
      </c>
    </row>
    <row r="150" spans="1:3" ht="15.75" thickBot="1">
      <c r="A150" s="70"/>
      <c r="B150" s="86"/>
      <c r="C150" s="71"/>
    </row>
    <row r="151" spans="1:3" ht="26.25" thickBot="1">
      <c r="A151" s="90" t="s">
        <v>158</v>
      </c>
      <c r="B151" s="91" t="s">
        <v>149</v>
      </c>
      <c r="C151" s="92"/>
    </row>
    <row r="152" spans="1:3" ht="15">
      <c r="A152" s="83" t="s">
        <v>150</v>
      </c>
      <c r="B152" s="84">
        <v>4</v>
      </c>
      <c r="C152" s="85"/>
    </row>
    <row r="153" spans="1:3" ht="15">
      <c r="A153" s="72" t="s">
        <v>151</v>
      </c>
      <c r="B153" s="19">
        <v>0</v>
      </c>
      <c r="C153" s="20"/>
    </row>
    <row r="154" spans="1:3" ht="15">
      <c r="A154" s="72" t="s">
        <v>152</v>
      </c>
      <c r="B154" s="19">
        <v>4</v>
      </c>
      <c r="C154" s="20"/>
    </row>
    <row r="155" spans="1:3" ht="15.75" thickBot="1">
      <c r="A155" s="73" t="s">
        <v>153</v>
      </c>
      <c r="B155" s="74">
        <v>0</v>
      </c>
      <c r="C155" s="21"/>
    </row>
    <row r="156" spans="1:3" ht="15.75" thickBot="1">
      <c r="A156" s="75"/>
      <c r="B156" s="76"/>
      <c r="C156" s="77"/>
    </row>
    <row r="157" spans="1:3" ht="27" thickBot="1">
      <c r="A157" s="95" t="s">
        <v>154</v>
      </c>
      <c r="B157" s="96" t="s">
        <v>149</v>
      </c>
      <c r="C157" s="97"/>
    </row>
    <row r="158" spans="1:3" ht="15">
      <c r="A158" s="94" t="s">
        <v>155</v>
      </c>
      <c r="B158" s="84">
        <v>33</v>
      </c>
      <c r="C158" s="85"/>
    </row>
    <row r="159" spans="1:3" ht="15">
      <c r="A159" s="78" t="s">
        <v>156</v>
      </c>
      <c r="B159" s="19">
        <v>18</v>
      </c>
      <c r="C159" s="20"/>
    </row>
    <row r="160" spans="1:3" ht="15.75" thickBot="1">
      <c r="A160" s="79" t="s">
        <v>157</v>
      </c>
      <c r="B160" s="74">
        <v>664.027</v>
      </c>
      <c r="C160" s="21" t="s">
        <v>93</v>
      </c>
    </row>
    <row r="161" spans="1:3" ht="15.75" thickBot="1">
      <c r="A161" s="22"/>
      <c r="B161" s="23"/>
      <c r="C161" s="24"/>
    </row>
    <row r="162" spans="1:3" ht="27" thickBot="1">
      <c r="A162" s="95" t="s">
        <v>159</v>
      </c>
      <c r="B162" s="96" t="s">
        <v>149</v>
      </c>
      <c r="C162" s="97"/>
    </row>
    <row r="163" spans="1:3" ht="15">
      <c r="A163" s="94"/>
      <c r="B163" s="84" t="s">
        <v>160</v>
      </c>
      <c r="C163" s="85" t="s">
        <v>161</v>
      </c>
    </row>
    <row r="164" spans="1:3" ht="15">
      <c r="A164" s="78" t="s">
        <v>183</v>
      </c>
      <c r="B164" s="19">
        <v>2</v>
      </c>
      <c r="C164" s="20">
        <v>0</v>
      </c>
    </row>
    <row r="165" spans="1:3" ht="15">
      <c r="A165" s="78" t="s">
        <v>162</v>
      </c>
      <c r="B165" s="19">
        <v>2</v>
      </c>
      <c r="C165" s="20">
        <v>0</v>
      </c>
    </row>
    <row r="166" spans="1:3" ht="15">
      <c r="A166" s="78" t="s">
        <v>163</v>
      </c>
      <c r="B166" s="19">
        <v>6</v>
      </c>
      <c r="C166" s="20">
        <v>6</v>
      </c>
    </row>
    <row r="167" spans="1:3" ht="15">
      <c r="A167" s="78" t="s">
        <v>164</v>
      </c>
      <c r="B167" s="19">
        <v>2</v>
      </c>
      <c r="C167" s="20">
        <v>2</v>
      </c>
    </row>
    <row r="168" spans="1:3" ht="15">
      <c r="A168" s="78" t="s">
        <v>184</v>
      </c>
      <c r="B168" s="19">
        <v>4</v>
      </c>
      <c r="C168" s="20">
        <v>0</v>
      </c>
    </row>
    <row r="169" spans="1:3" ht="16.5" customHeight="1">
      <c r="A169" s="78" t="s">
        <v>165</v>
      </c>
      <c r="B169" s="19">
        <v>36</v>
      </c>
      <c r="C169" s="20">
        <v>36</v>
      </c>
    </row>
    <row r="170" spans="1:3" ht="16.5" customHeight="1">
      <c r="A170" s="93" t="s">
        <v>166</v>
      </c>
      <c r="B170" s="81">
        <v>4</v>
      </c>
      <c r="C170" s="82">
        <v>4</v>
      </c>
    </row>
    <row r="171" spans="1:3" ht="16.5" customHeight="1">
      <c r="A171" s="93" t="s">
        <v>167</v>
      </c>
      <c r="B171" s="81">
        <v>86</v>
      </c>
      <c r="C171" s="82">
        <v>86</v>
      </c>
    </row>
    <row r="172" spans="1:3" ht="16.5" customHeight="1">
      <c r="A172" s="93" t="s">
        <v>168</v>
      </c>
      <c r="B172" s="81">
        <v>49</v>
      </c>
      <c r="C172" s="82">
        <v>49</v>
      </c>
    </row>
    <row r="173" spans="1:3" ht="16.5" customHeight="1">
      <c r="A173" s="93" t="s">
        <v>169</v>
      </c>
      <c r="B173" s="81">
        <v>68</v>
      </c>
      <c r="C173" s="82">
        <v>68</v>
      </c>
    </row>
    <row r="174" spans="1:3" ht="16.5" customHeight="1">
      <c r="A174" s="93" t="s">
        <v>178</v>
      </c>
      <c r="B174" s="81">
        <v>71</v>
      </c>
      <c r="C174" s="82">
        <v>71</v>
      </c>
    </row>
    <row r="175" spans="1:3" ht="16.5" customHeight="1">
      <c r="A175" s="93" t="s">
        <v>179</v>
      </c>
      <c r="B175" s="81">
        <v>19</v>
      </c>
      <c r="C175" s="82">
        <v>19</v>
      </c>
    </row>
    <row r="176" spans="1:3" ht="16.5" customHeight="1">
      <c r="A176" s="93" t="s">
        <v>170</v>
      </c>
      <c r="B176" s="81">
        <v>98</v>
      </c>
      <c r="C176" s="82">
        <v>98</v>
      </c>
    </row>
    <row r="177" spans="1:3" ht="16.5" customHeight="1">
      <c r="A177" s="93" t="s">
        <v>180</v>
      </c>
      <c r="B177" s="81">
        <v>35</v>
      </c>
      <c r="C177" s="82">
        <v>35</v>
      </c>
    </row>
    <row r="178" spans="1:3" ht="16.5" customHeight="1">
      <c r="A178" s="93" t="s">
        <v>171</v>
      </c>
      <c r="B178" s="81">
        <v>38</v>
      </c>
      <c r="C178" s="82">
        <v>38</v>
      </c>
    </row>
    <row r="179" spans="1:3" ht="16.5" customHeight="1">
      <c r="A179" s="93" t="s">
        <v>172</v>
      </c>
      <c r="B179" s="81">
        <v>42</v>
      </c>
      <c r="C179" s="82">
        <v>42</v>
      </c>
    </row>
    <row r="180" spans="1:3" ht="16.5" customHeight="1">
      <c r="A180" s="93" t="s">
        <v>173</v>
      </c>
      <c r="B180" s="81">
        <v>39</v>
      </c>
      <c r="C180" s="82">
        <v>39</v>
      </c>
    </row>
    <row r="181" spans="1:3" ht="16.5" customHeight="1">
      <c r="A181" s="93" t="s">
        <v>174</v>
      </c>
      <c r="B181" s="81">
        <v>14</v>
      </c>
      <c r="C181" s="82">
        <v>14</v>
      </c>
    </row>
    <row r="182" spans="1:3" ht="16.5" customHeight="1">
      <c r="A182" s="93" t="s">
        <v>175</v>
      </c>
      <c r="B182" s="81">
        <v>102</v>
      </c>
      <c r="C182" s="82">
        <v>102</v>
      </c>
    </row>
    <row r="183" spans="1:3" ht="16.5" customHeight="1">
      <c r="A183" s="93" t="s">
        <v>176</v>
      </c>
      <c r="B183" s="81">
        <v>12</v>
      </c>
      <c r="C183" s="82">
        <v>10</v>
      </c>
    </row>
    <row r="184" spans="1:3" ht="16.5" customHeight="1">
      <c r="A184" s="93" t="s">
        <v>181</v>
      </c>
      <c r="B184" s="81">
        <v>24</v>
      </c>
      <c r="C184" s="82">
        <v>24</v>
      </c>
    </row>
    <row r="185" spans="1:3" ht="16.5" customHeight="1" thickBot="1">
      <c r="A185" s="79" t="s">
        <v>177</v>
      </c>
      <c r="B185" s="74">
        <v>4</v>
      </c>
      <c r="C185" s="21">
        <v>4</v>
      </c>
    </row>
    <row r="186" spans="1:3" ht="16.5" customHeight="1" thickBot="1">
      <c r="A186" s="79" t="s">
        <v>182</v>
      </c>
      <c r="B186" s="74">
        <v>13</v>
      </c>
      <c r="C186" s="21">
        <v>13</v>
      </c>
    </row>
    <row r="187" spans="1:3" ht="16.5" customHeight="1">
      <c r="A187" s="98"/>
      <c r="B187" s="71"/>
      <c r="C187" s="71"/>
    </row>
    <row r="188" spans="1:2" ht="15">
      <c r="A188" s="25"/>
      <c r="B188" s="26"/>
    </row>
    <row r="189" spans="1:2" ht="15">
      <c r="A189" s="27" t="s">
        <v>91</v>
      </c>
      <c r="B189" s="26"/>
    </row>
    <row r="190" spans="1:2" ht="15">
      <c r="A190" s="28" t="s">
        <v>92</v>
      </c>
      <c r="B190" s="29"/>
    </row>
  </sheetData>
  <sheetProtection formatCells="0" formatColumns="0" formatRows="0" insertColumns="0" insertRows="0" insertHyperlinks="0" deleteColumns="0" deleteRows="0" sort="0" autoFilter="0" pivotTables="0"/>
  <mergeCells count="109">
    <mergeCell ref="B41:C41"/>
    <mergeCell ref="B45:C45"/>
    <mergeCell ref="B87:C87"/>
    <mergeCell ref="B91:C91"/>
    <mergeCell ref="B49:C49"/>
    <mergeCell ref="B88:C88"/>
    <mergeCell ref="B89:C89"/>
    <mergeCell ref="B60:C60"/>
    <mergeCell ref="B43:C43"/>
    <mergeCell ref="B61:C61"/>
    <mergeCell ref="B133:C133"/>
    <mergeCell ref="B74:C74"/>
    <mergeCell ref="B75:C75"/>
    <mergeCell ref="B76:C76"/>
    <mergeCell ref="B85:C85"/>
    <mergeCell ref="B42:C42"/>
    <mergeCell ref="B44:C44"/>
    <mergeCell ref="B90:C90"/>
    <mergeCell ref="B92:C92"/>
    <mergeCell ref="B130:C130"/>
    <mergeCell ref="B125:C125"/>
    <mergeCell ref="B120:C120"/>
    <mergeCell ref="B113:C113"/>
    <mergeCell ref="B129:C129"/>
    <mergeCell ref="B118:C118"/>
    <mergeCell ref="B117:C117"/>
    <mergeCell ref="B114:C114"/>
    <mergeCell ref="B115:C115"/>
    <mergeCell ref="B100:C100"/>
    <mergeCell ref="B59:C59"/>
    <mergeCell ref="B70:C70"/>
    <mergeCell ref="B116:C116"/>
    <mergeCell ref="B124:C124"/>
    <mergeCell ref="B119:C119"/>
    <mergeCell ref="B62:C62"/>
    <mergeCell ref="B121:C121"/>
    <mergeCell ref="B122:C122"/>
    <mergeCell ref="B123:C123"/>
    <mergeCell ref="B50:C50"/>
    <mergeCell ref="B86:C86"/>
    <mergeCell ref="B57:C57"/>
    <mergeCell ref="B53:C53"/>
    <mergeCell ref="B69:C69"/>
    <mergeCell ref="B58:C58"/>
    <mergeCell ref="B82:C82"/>
    <mergeCell ref="B83:C83"/>
    <mergeCell ref="B84:C84"/>
    <mergeCell ref="B55:C55"/>
    <mergeCell ref="B64:C64"/>
    <mergeCell ref="B131:C131"/>
    <mergeCell ref="B79:C79"/>
    <mergeCell ref="B67:C67"/>
    <mergeCell ref="B56:C56"/>
    <mergeCell ref="B80:C80"/>
    <mergeCell ref="B68:C68"/>
    <mergeCell ref="B81:C81"/>
    <mergeCell ref="B106:C106"/>
    <mergeCell ref="B66:C66"/>
    <mergeCell ref="B36:C36"/>
    <mergeCell ref="B37:C37"/>
    <mergeCell ref="B38:C38"/>
    <mergeCell ref="B39:C39"/>
    <mergeCell ref="B40:C40"/>
    <mergeCell ref="B65:C65"/>
    <mergeCell ref="B46:C46"/>
    <mergeCell ref="B47:C47"/>
    <mergeCell ref="B48:C48"/>
    <mergeCell ref="B54:C54"/>
    <mergeCell ref="B77:C77"/>
    <mergeCell ref="B78:C78"/>
    <mergeCell ref="B97:C97"/>
    <mergeCell ref="B98:C98"/>
    <mergeCell ref="B99:C99"/>
    <mergeCell ref="B71:C71"/>
    <mergeCell ref="B94:C94"/>
    <mergeCell ref="B72:C72"/>
    <mergeCell ref="B73:C73"/>
    <mergeCell ref="B101:C101"/>
    <mergeCell ref="B102:C102"/>
    <mergeCell ref="B103:C103"/>
    <mergeCell ref="B104:C104"/>
    <mergeCell ref="B105:C105"/>
    <mergeCell ref="B107:C107"/>
    <mergeCell ref="B144:C144"/>
    <mergeCell ref="B138:C138"/>
    <mergeCell ref="B140:C140"/>
    <mergeCell ref="B135:C135"/>
    <mergeCell ref="B136:C136"/>
    <mergeCell ref="B137:C137"/>
    <mergeCell ref="B110:C110"/>
    <mergeCell ref="B139:C139"/>
    <mergeCell ref="B141:C141"/>
    <mergeCell ref="B142:C142"/>
    <mergeCell ref="B143:C143"/>
    <mergeCell ref="B128:C128"/>
    <mergeCell ref="B112:C112"/>
    <mergeCell ref="B134:C134"/>
    <mergeCell ref="B126:C126"/>
    <mergeCell ref="B132:C132"/>
    <mergeCell ref="B52:C52"/>
    <mergeCell ref="B51:C51"/>
    <mergeCell ref="B109:C109"/>
    <mergeCell ref="B63:C63"/>
    <mergeCell ref="B127:C127"/>
    <mergeCell ref="B108:C108"/>
    <mergeCell ref="B96:C96"/>
    <mergeCell ref="B93:C93"/>
    <mergeCell ref="B95:C95"/>
    <mergeCell ref="B111:C1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Selma: Budget</dc:creator>
  <cp:keywords/>
  <dc:description>ÐžÐ¢Ð§Ð•Ð¢ ÐÐž Ð¢Ð¡Ð– "Ð’Ð»Ð°Ð´Ð¸Ð¼Ð¸Ñ€ÑÐºÐ¾Ðµ" Ð³Ð¾Ñ€Ð¾Ð´ÑÐºÐ¾Ð¹ Ð¾ÐºÑ€ÑƒÐ³ "Ð“Ð¾Ñ€Ð¾Ð´ Ð‘ÐµÐ»Ð³Ð¾Ñ€Ð¾Ð´"</dc:description>
  <cp:lastModifiedBy>user</cp:lastModifiedBy>
  <cp:lastPrinted>2020-01-06T15:36:36Z</cp:lastPrinted>
  <dcterms:created xsi:type="dcterms:W3CDTF">2019-05-16T13:39:24Z</dcterms:created>
  <dcterms:modified xsi:type="dcterms:W3CDTF">2021-06-30T12:20:33Z</dcterms:modified>
  <cp:category/>
  <cp:version/>
  <cp:contentType/>
  <cp:contentStatus/>
</cp:coreProperties>
</file>